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g deo" sheetId="1" r:id="rId1"/>
    <sheet name="INSTALACIJE" sheetId="2" r:id="rId2"/>
    <sheet name="Septicka jama" sheetId="3" r:id="rId3"/>
    <sheet name="Zbirna rekapitulacija" sheetId="4" r:id="rId4"/>
    <sheet name="Specifikacija" sheetId="5" r:id="rId5"/>
    <sheet name="Proracuni ViK" sheetId="6" r:id="rId6"/>
  </sheets>
  <calcPr calcId="124519"/>
  <fileRecoveryPr dataExtractLoad="1"/>
</workbook>
</file>

<file path=xl/calcChain.xml><?xml version="1.0" encoding="utf-8"?>
<calcChain xmlns="http://schemas.openxmlformats.org/spreadsheetml/2006/main">
  <c r="H12" i="1"/>
  <c r="H13"/>
  <c r="H14"/>
  <c r="H15"/>
  <c r="H16"/>
  <c r="H21"/>
  <c r="H22"/>
  <c r="H23"/>
  <c r="H24"/>
  <c r="H25"/>
  <c r="H26"/>
  <c r="H27"/>
  <c r="H28"/>
  <c r="H29"/>
  <c r="H30"/>
  <c r="H31"/>
  <c r="H32"/>
  <c r="H33"/>
  <c r="H34"/>
  <c r="H35"/>
  <c r="H36"/>
  <c r="H37"/>
  <c r="H42"/>
  <c r="H44"/>
  <c r="H45"/>
  <c r="H46"/>
  <c r="H47"/>
  <c r="H49"/>
  <c r="H50"/>
  <c r="H52"/>
  <c r="H53"/>
  <c r="H54"/>
  <c r="H55"/>
  <c r="H56"/>
  <c r="H61"/>
  <c r="H62"/>
  <c r="H63"/>
  <c r="H64"/>
  <c r="H65"/>
  <c r="H66"/>
  <c r="H72"/>
  <c r="H74"/>
  <c r="H76"/>
  <c r="H78"/>
  <c r="H80"/>
  <c r="H81"/>
  <c r="H82"/>
  <c r="H83"/>
  <c r="H89"/>
  <c r="H91"/>
  <c r="H94" s="1"/>
  <c r="H92"/>
  <c r="H93"/>
  <c r="H99"/>
  <c r="H100"/>
  <c r="H101"/>
  <c r="H102"/>
  <c r="H107"/>
  <c r="H108"/>
  <c r="H109" s="1"/>
  <c r="H114"/>
  <c r="H115"/>
  <c r="H116" s="1"/>
  <c r="H121"/>
  <c r="H124" s="1"/>
  <c r="H122"/>
  <c r="H123"/>
  <c r="H129"/>
  <c r="H130"/>
  <c r="H131"/>
  <c r="H132"/>
  <c r="H133"/>
  <c r="H134"/>
  <c r="H135"/>
  <c r="H136"/>
  <c r="H137"/>
  <c r="H142"/>
  <c r="H143"/>
  <c r="H144"/>
  <c r="H145"/>
  <c r="H146"/>
  <c r="H147"/>
  <c r="H152"/>
  <c r="H153"/>
  <c r="H154"/>
  <c r="H155"/>
  <c r="H156"/>
  <c r="H157"/>
  <c r="H158"/>
  <c r="H159"/>
  <c r="F164"/>
  <c r="F165"/>
  <c r="F166"/>
  <c r="F167"/>
  <c r="F168"/>
  <c r="F169"/>
  <c r="F170"/>
  <c r="F171"/>
  <c r="F172"/>
  <c r="F173"/>
  <c r="F174"/>
  <c r="F175"/>
  <c r="F176"/>
  <c r="F177"/>
  <c r="F7" i="2"/>
  <c r="H7"/>
  <c r="H8" s="1"/>
  <c r="F12"/>
  <c r="H12" s="1"/>
  <c r="F15"/>
  <c r="H15" s="1"/>
  <c r="F18"/>
  <c r="H18"/>
  <c r="F20"/>
  <c r="H20"/>
  <c r="F22"/>
  <c r="H22"/>
  <c r="F24"/>
  <c r="H24"/>
  <c r="F27"/>
  <c r="H27"/>
  <c r="F28"/>
  <c r="H28"/>
  <c r="F31"/>
  <c r="H31"/>
  <c r="F34"/>
  <c r="H34"/>
  <c r="F40"/>
  <c r="H40" s="1"/>
  <c r="F41"/>
  <c r="H41"/>
  <c r="F42"/>
  <c r="H42"/>
  <c r="F45"/>
  <c r="H45"/>
  <c r="F46"/>
  <c r="H46"/>
  <c r="F47"/>
  <c r="H47"/>
  <c r="F48"/>
  <c r="H48"/>
  <c r="F51"/>
  <c r="H51"/>
  <c r="F54"/>
  <c r="H54"/>
  <c r="F55"/>
  <c r="H55"/>
  <c r="F56"/>
  <c r="H56"/>
  <c r="F57"/>
  <c r="H57"/>
  <c r="F58"/>
  <c r="H58"/>
  <c r="F61"/>
  <c r="H61"/>
  <c r="F62"/>
  <c r="H62"/>
  <c r="F63"/>
  <c r="H63"/>
  <c r="F64"/>
  <c r="H64"/>
  <c r="F65"/>
  <c r="H65"/>
  <c r="F71"/>
  <c r="H71" s="1"/>
  <c r="F72"/>
  <c r="H72" s="1"/>
  <c r="F75"/>
  <c r="H75" s="1"/>
  <c r="F78"/>
  <c r="H78" s="1"/>
  <c r="F81"/>
  <c r="H81" s="1"/>
  <c r="F89"/>
  <c r="H89"/>
  <c r="H90" s="1"/>
  <c r="F94"/>
  <c r="H94" s="1"/>
  <c r="F96"/>
  <c r="H96" s="1"/>
  <c r="F98"/>
  <c r="H98" s="1"/>
  <c r="F100"/>
  <c r="H100" s="1"/>
  <c r="F106"/>
  <c r="H106"/>
  <c r="H107" s="1"/>
  <c r="G111"/>
  <c r="G115"/>
  <c r="G117"/>
  <c r="F124"/>
  <c r="H124" s="1"/>
  <c r="F130"/>
  <c r="H130"/>
  <c r="G158" s="1"/>
  <c r="F133"/>
  <c r="H133"/>
  <c r="F136"/>
  <c r="H136"/>
  <c r="F137"/>
  <c r="H137"/>
  <c r="F138"/>
  <c r="H138"/>
  <c r="F140"/>
  <c r="H140"/>
  <c r="F142"/>
  <c r="H142"/>
  <c r="F144"/>
  <c r="H144"/>
  <c r="F146"/>
  <c r="H146"/>
  <c r="F148"/>
  <c r="H148"/>
  <c r="F150"/>
  <c r="H150"/>
  <c r="F153"/>
  <c r="H153"/>
  <c r="F154"/>
  <c r="H154"/>
  <c r="F155"/>
  <c r="H155"/>
  <c r="F157"/>
  <c r="H157"/>
  <c r="F163"/>
  <c r="H163" s="1"/>
  <c r="F166"/>
  <c r="H166" s="1"/>
  <c r="F167"/>
  <c r="H167" s="1"/>
  <c r="F168"/>
  <c r="H168" s="1"/>
  <c r="F169"/>
  <c r="H169" s="1"/>
  <c r="F175"/>
  <c r="H175"/>
  <c r="H176" s="1"/>
  <c r="F180"/>
  <c r="H180" s="1"/>
  <c r="F182"/>
  <c r="H182" s="1"/>
  <c r="G188"/>
  <c r="G190"/>
  <c r="D13" i="6"/>
  <c r="F13"/>
  <c r="D14"/>
  <c r="F14" s="1"/>
  <c r="D15"/>
  <c r="F15" s="1"/>
  <c r="D16"/>
  <c r="D17"/>
  <c r="D18"/>
  <c r="D19"/>
  <c r="D20"/>
  <c r="D21"/>
  <c r="D22"/>
  <c r="D55"/>
  <c r="F55"/>
  <c r="D56"/>
  <c r="F56" s="1"/>
  <c r="D57"/>
  <c r="D58"/>
  <c r="D59"/>
  <c r="D60"/>
  <c r="D61"/>
  <c r="D62"/>
  <c r="D63"/>
  <c r="D64"/>
  <c r="D111"/>
  <c r="F111"/>
  <c r="D112"/>
  <c r="F112" s="1"/>
  <c r="D113"/>
  <c r="F113" s="1"/>
  <c r="D114"/>
  <c r="D115"/>
  <c r="D116"/>
  <c r="D117"/>
  <c r="D118"/>
  <c r="D119"/>
  <c r="D120"/>
  <c r="D168"/>
  <c r="F168"/>
  <c r="D169"/>
  <c r="F169" s="1"/>
  <c r="D170"/>
  <c r="D171"/>
  <c r="D172"/>
  <c r="D173"/>
  <c r="D174"/>
  <c r="D175"/>
  <c r="D176"/>
  <c r="D177"/>
  <c r="F10" i="3"/>
  <c r="H10" s="1"/>
  <c r="F12"/>
  <c r="H12" s="1"/>
  <c r="F18"/>
  <c r="H18"/>
  <c r="H23" s="1"/>
  <c r="F20"/>
  <c r="H20"/>
  <c r="F22"/>
  <c r="H22"/>
  <c r="F28"/>
  <c r="H28" s="1"/>
  <c r="F34"/>
  <c r="H34"/>
  <c r="H37" s="1"/>
  <c r="F36"/>
  <c r="H36"/>
  <c r="F69"/>
  <c r="H69"/>
  <c r="H74" s="1"/>
  <c r="F71"/>
  <c r="H71"/>
  <c r="F73"/>
  <c r="H73"/>
  <c r="F79"/>
  <c r="H79" s="1"/>
  <c r="F81"/>
  <c r="H81" s="1"/>
  <c r="F83"/>
  <c r="H83" s="1"/>
  <c r="F89"/>
  <c r="H89"/>
  <c r="H90" s="1"/>
  <c r="F95"/>
  <c r="H95" s="1"/>
  <c r="F97"/>
  <c r="H97" s="1"/>
  <c r="G6" i="5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E24" i="4"/>
  <c r="H84" i="3" l="1"/>
  <c r="F105"/>
  <c r="H170" i="2"/>
  <c r="G189"/>
  <c r="H101"/>
  <c r="G116"/>
  <c r="G113"/>
  <c r="H66"/>
  <c r="G35"/>
  <c r="G112"/>
  <c r="H98" i="3"/>
  <c r="F107"/>
  <c r="H29"/>
  <c r="F45"/>
  <c r="F43"/>
  <c r="H13"/>
  <c r="H183" i="2"/>
  <c r="G191"/>
  <c r="H125"/>
  <c r="G187"/>
  <c r="H82"/>
  <c r="G114"/>
  <c r="G118" s="1"/>
  <c r="F170" i="6"/>
  <c r="F171" s="1"/>
  <c r="F172" s="1"/>
  <c r="F173" s="1"/>
  <c r="F174" s="1"/>
  <c r="F175" s="1"/>
  <c r="F176" s="1"/>
  <c r="F177" s="1"/>
  <c r="F114"/>
  <c r="F115" s="1"/>
  <c r="F116" s="1"/>
  <c r="F117" s="1"/>
  <c r="F118" s="1"/>
  <c r="F119" s="1"/>
  <c r="F120" s="1"/>
  <c r="F57"/>
  <c r="F58" s="1"/>
  <c r="F59" s="1"/>
  <c r="F60" s="1"/>
  <c r="F61" s="1"/>
  <c r="F62" s="1"/>
  <c r="F63" s="1"/>
  <c r="F64" s="1"/>
  <c r="F16"/>
  <c r="F17" s="1"/>
  <c r="F18" s="1"/>
  <c r="F19" s="1"/>
  <c r="F20" s="1"/>
  <c r="F21" s="1"/>
  <c r="F22" s="1"/>
  <c r="F106" i="3"/>
  <c r="F104"/>
  <c r="F46"/>
  <c r="F44"/>
  <c r="F199" i="2"/>
  <c r="F192" l="1"/>
  <c r="F200"/>
  <c r="F201" s="1"/>
  <c r="F108" i="3"/>
  <c r="F47"/>
</calcChain>
</file>

<file path=xl/sharedStrings.xml><?xml version="1.0" encoding="utf-8"?>
<sst xmlns="http://schemas.openxmlformats.org/spreadsheetml/2006/main" count="1031" uniqueCount="340">
  <si>
    <t>Predmer i predračun</t>
  </si>
  <si>
    <t>građevinskih i građevinsko-zanatskih radova</t>
  </si>
  <si>
    <t>I. Zemljani radovi</t>
  </si>
  <si>
    <t>Ručni iskop zemlje III kategorije za temelje objekta dubine do 2m</t>
  </si>
  <si>
    <t>m3</t>
  </si>
  <si>
    <t>x</t>
  </si>
  <si>
    <t>=</t>
  </si>
  <si>
    <t>Nasipanje i nabijanje zemlje u slojevima oko temelja i u objektu</t>
  </si>
  <si>
    <t>Nabavka, nasipanje i nabijanje šljunka u slojevima ispod temelja, podova i trotoara</t>
  </si>
  <si>
    <t>Utovat i odvoženje viška zemlje na deponiju dužine transporta do 3km</t>
  </si>
  <si>
    <t>Ukupno:</t>
  </si>
  <si>
    <t>II. Betonski i armirano-betonski radovi</t>
  </si>
  <si>
    <t>Betoniranje stopa temelja i stopa stubova armiranim betonom MB20</t>
  </si>
  <si>
    <t>Betoniranje temeljnih zidova i greda u oplati nabijenim betonom MB20</t>
  </si>
  <si>
    <t>Betoniranje temeljnih zidova i greda u oplati armiranim betonom MB20</t>
  </si>
  <si>
    <t>Betoniranje stubova armiranim betonom MB20</t>
  </si>
  <si>
    <t>Betoniranje vertikalnih serklaža armiranim betonom MB20</t>
  </si>
  <si>
    <t>Betoniranje horizontalnih serklaža armiranim betonom MB20</t>
  </si>
  <si>
    <t>Betoniranje nadprozornika i nadvratnika armiranim betonom MB20</t>
  </si>
  <si>
    <t>Betoniranje greda armiranim betonom MB20</t>
  </si>
  <si>
    <t>Betoniranje pune armirano betonske ploče MB20 d=14cm</t>
  </si>
  <si>
    <t>m2</t>
  </si>
  <si>
    <t>Izrada i betoniranje međuspratne konstrukcije tipa "Fert" nosača sa betonskom pločom 16+4cm</t>
  </si>
  <si>
    <t>Betoniranje  kose stepenišne ploče zajedno sa gazištima armiranim betonom MB20 (obračun po m2 kose površine)</t>
  </si>
  <si>
    <t>Betoniranje podne ploče od nabijenog betona MB15 kao podloge za hidroizolaciju d=8-10cm</t>
  </si>
  <si>
    <t>Betoniranje cementne košuljice d=3-5cm betonom MB15 sa dodavanjem mrežaste armature Q131</t>
  </si>
  <si>
    <t>Betoniranje trotoara d=12cm nabijenim betonom MB20 sa istovremenom izradom cementne košuljice</t>
  </si>
  <si>
    <t>Betoniranje dimnjačkih kapa</t>
  </si>
  <si>
    <t>kom</t>
  </si>
  <si>
    <t>Nabavka, sečenje, savijanje, sastavljanje i montaža armature u konstrukciju (aproksimativno)</t>
  </si>
  <si>
    <t>kg</t>
  </si>
  <si>
    <t>III. Zidarski radovi</t>
  </si>
  <si>
    <t>Zidanje nosećih zidova punom opekom normalnog formata u produžnom malteru 1:3:9</t>
  </si>
  <si>
    <t>Zidanje nosećih zidova blokovima produžnim malterom 1:2:6 sa dersovanjem spojnica</t>
  </si>
  <si>
    <t>giter d=20cm</t>
  </si>
  <si>
    <t>giter d=25cm</t>
  </si>
  <si>
    <t>siporeks d=20cm</t>
  </si>
  <si>
    <t>siporeks d=25cm</t>
  </si>
  <si>
    <t>Zidanje pregradnih zidova punom opekom normalnog formata sa izradom serklaža u visini nadvratnika armiran sa 2xf12mm i uzengijama f6mm/20cm</t>
  </si>
  <si>
    <t>d=12cm (u produžnom malteru 1:2:6)</t>
  </si>
  <si>
    <t>d=7cm (u cementnom malteru 1:3)</t>
  </si>
  <si>
    <t xml:space="preserve">Zidanje dimnjaka </t>
  </si>
  <si>
    <t>opekom normalnog formata sa istovremenim malterisanjem unutrašnjosti dimnjaka produžnim malterom</t>
  </si>
  <si>
    <t>m1</t>
  </si>
  <si>
    <t>Unutrašnje malterisanje zidova u dva sloja produžnim malterom 1:3:9</t>
  </si>
  <si>
    <t>Malterisanje plafona produžnim malterom 1:3:9 sa prethodnim prskanjem površine retkim cementnim malterom</t>
  </si>
  <si>
    <t>Malterisanje fasade produžnim malterom 1:3:9 sa prethodnim prskanjem površine retkim cementnim malterom</t>
  </si>
  <si>
    <t>IV. Krovopokrivački radovi</t>
  </si>
  <si>
    <t>Izrada krovne konstrukcije od drvene rezane građe četinara III klase u dimenzijama prema projektu</t>
  </si>
  <si>
    <t>Letvisanje krova letvama 5/3cm za pokrivanje krova crepom</t>
  </si>
  <si>
    <t>Prikivanje OSB tabli preko rogova krova</t>
  </si>
  <si>
    <t>Pokrivanje krova falcovanim crepom</t>
  </si>
  <si>
    <t>Pokrivanje slemena krova slemenjacima</t>
  </si>
  <si>
    <t>V. Stolarski radovi</t>
  </si>
  <si>
    <t>Nabavka ulaznih delimično zastakljenih vrata sa bojenjem dva puta i svim predradnjama</t>
  </si>
  <si>
    <t>Nabavka garažnih vrata od punog drveta sa bojenjem dva puta i svim predradnjama</t>
  </si>
  <si>
    <t>Nabavka i ugra|ivanje unutrašnjih duplošperovanih vrata sa ugradnjom pragova na sučeljavanju podova i bojenjem dva puta sa svim predradnjama</t>
  </si>
  <si>
    <t>Nabavka i ugrađivanje drvenih duplokrilnih prozora zastakljenih staklom 4mm, sa otvaranjem oko vertikalne osovine i sa bojenjem dva puta sa svim predradnjama</t>
  </si>
  <si>
    <t>Nabavka i ugra|ivanje drvenih duplokrilnih balkonskih vrata zastakljenih staklom 4mm, sa otvaranjem oko vertikalne osovine i sa bojenjem dva puta sa svim predradnjama</t>
  </si>
  <si>
    <t>Izrada i ugrađivanje ograde stepeništa i terasa sa konstrukcijom od metalnih kutijastih profila i ispunom od drvenih talpi sve sa bojenjem dva puta i svim predradnjama</t>
  </si>
  <si>
    <t>Opšivanje strehe čamovom lamperijom I klase sa bojenjem sadolinom dva puta i svim predradnjama</t>
  </si>
  <si>
    <t>VI. Bravarski radovi</t>
  </si>
  <si>
    <t>Izrada i ugrađivanje metalnih prozora od kutijastih cevi sa dvostrukim staklom od 4mm, sa krilom za otvaranje prema projektu i bojenjem dva puta sa svim predradnjama</t>
  </si>
  <si>
    <t>Izrada i ugrađivanje metalnih vrata od kutijastih cevi  sa krilom za otvaranje prema projektu i bojenjem dva puta sa svim predradnjama</t>
  </si>
  <si>
    <t>Izrada i ugrađivanje ograda od kutijastih cevi prema detalju iz projekta sa farbanje dva puta i svim predradnjama</t>
  </si>
  <si>
    <t>Izrada i ugrađivanje ograda od kovanog gvožđa prema detalju iz projekta sa farbanje dva puta i svim predradnjama</t>
  </si>
  <si>
    <t>VII. Keramičarski radovi</t>
  </si>
  <si>
    <t>Nabavka i ugradnja podnih keramičkih pločica</t>
  </si>
  <si>
    <t>Nabavka i ugradnja zidnih keramičkih pločica</t>
  </si>
  <si>
    <t>Postavljanje sokle od keramičkih pločica d=10cm</t>
  </si>
  <si>
    <t>VIII. Podopolagački radovi</t>
  </si>
  <si>
    <t xml:space="preserve">Izrada poda od bukovog parketa preko cementne košuljice sa hoblovanjem i lakiranjem dva puta </t>
  </si>
  <si>
    <t>Izrada čamovog brodskog poda sa podlogom od čamovih štafni 8/5cm i sa termičkom ispunom prema termičkom proračunu, sve sa hoblovanjem i lakiranjem dva puta</t>
  </si>
  <si>
    <t>IX. Molerski radovi</t>
  </si>
  <si>
    <t>Bojenje zidova i plafona posnom bojom dva puta sa gletovanjem</t>
  </si>
  <si>
    <t>Krečenje zidova i plafona bez gletovanja</t>
  </si>
  <si>
    <t>X. Fasaderski radovi</t>
  </si>
  <si>
    <t xml:space="preserve">Oblaganje fasade šupljom crvenom fasadnom opekom normalnog formata u produžnom malteru sa vezivanjem svakog petog reda za konstruktivni zid </t>
  </si>
  <si>
    <t>Obrada fasade prskanjem mešavinom kamene sitneži, kreča, oksidne boje i vode</t>
  </si>
  <si>
    <t>Izrada demit fasade komplet prema uputstvu proizvođača</t>
  </si>
  <si>
    <t>XI. Limarski radovi</t>
  </si>
  <si>
    <t>Izrada i ugrađivanje horizontalnih olučnih cevi od pocinkovanog lima d=0,55mm RŠ do 50cm komplet sa držačima, lemljenjem i ukrajanjem</t>
  </si>
  <si>
    <t>Izrada i ugrađivanje vertikalnih olučnih cevi od pocinkovanog lima d=0,55mm RŠ do 50cm komplet sa držačima, lemljenjem i ukrajanjem</t>
  </si>
  <si>
    <t>Izrada i ugrađivanje solbanaka od pocinkovanog lima d=0,55mm RŠ do 30cm komplet sa držačima, lemljenjem i ukrajanjem</t>
  </si>
  <si>
    <t>Izrada i ugrađivanje uvala od pocinkovanog lima d=0,55mm RŠ do 60cm komplet sa lemljenjem i ukrajanjem</t>
  </si>
  <si>
    <t>Izrada i ugrađivanje vetar lajsni od pocinkovanog lima d=0,55mm RŠ do 50cm komplet sa lemljenjem i ukrajanjem</t>
  </si>
  <si>
    <t>Izrada i ugrađivanje kalkanskih iksni od pocinkovanog lima d=0,55mm RŠ do 50cm komplet sa lemljenjem i ukrajanjem</t>
  </si>
  <si>
    <t>Izrada i ugrađivanje opšivke atika od pocinkovanog lima d=0,55mm RŠ do 50cm komplet sa lemljenjem i ukrajanjem</t>
  </si>
  <si>
    <t>Izrada i ugrađivanje opšivke dimnjaka od pocinkovanog lima d=0,55mm RŠ do 40cm komplet sa lemljenjem i ukrajanjem</t>
  </si>
  <si>
    <t>XII. Izolaterski radovi</t>
  </si>
  <si>
    <t>Izrada horizontalne hidroizolacije podova na terenu varenjem 1 sloja kondora preko 1 hladnog premaza bitulitom</t>
  </si>
  <si>
    <t>Izrada vertikalne hidroizolacije zidova varenjem 1 sloja kondora preko 1 hladnog premaza bitulitom sve obzidati punom opekom normalnog formata d=7cm u cementnom malteru 1:4 kao zaštita hidroizolacije</t>
  </si>
  <si>
    <t>Izrada termoizolacije podova od sloja stiropora d=5cm i obostrane PVC folije a sve prema termičkom proračunu</t>
  </si>
  <si>
    <t>Izrada termoizolacije tavana od sloja stiropora d=6cm u obostranoj PVC foliji a sve prema termičkom proračunu</t>
  </si>
  <si>
    <t>Izrada termoizolacije zidova od sloja stiropora d=5cm u svemu prema termičkom proračunu</t>
  </si>
  <si>
    <t>XIII. Razni radovi</t>
  </si>
  <si>
    <t>Izrada spuštenog plafona tipa rihter sa gipsanim pločama d=12mm u rasteru prema projektu na odgovarajućoj nosećoj konstrukciji</t>
  </si>
  <si>
    <t>Nabavka i ugradnja baluster ograde sa svim potrebnim elementima</t>
  </si>
  <si>
    <t>Nabavka i ugradnja ukrasnih betonskih stubova sa svim potrebnim elementima</t>
  </si>
  <si>
    <t>Nabavka i ugradnja dimnjačkih vratanaca za čišćenje</t>
  </si>
  <si>
    <t>Nabavka i ugradnja dimnjačkih štucni</t>
  </si>
  <si>
    <t>Nabavka i ugradnja snegobrana</t>
  </si>
  <si>
    <t>Završno čišćenje objekta sa čišćenjem stolarije i stakla</t>
  </si>
  <si>
    <t>Rekapitulacija građevinskih i građevinsko-zanatskih radova</t>
  </si>
  <si>
    <t>I</t>
  </si>
  <si>
    <t>Zemljani radovi</t>
  </si>
  <si>
    <t>II</t>
  </si>
  <si>
    <t>Betonski radovi</t>
  </si>
  <si>
    <t>III</t>
  </si>
  <si>
    <t>Zidarski radovi</t>
  </si>
  <si>
    <t>IV</t>
  </si>
  <si>
    <t>Krovopokrivački radovi</t>
  </si>
  <si>
    <t>V</t>
  </si>
  <si>
    <t>Stolarski radovi</t>
  </si>
  <si>
    <t>VI</t>
  </si>
  <si>
    <t>Bravarski radovi</t>
  </si>
  <si>
    <t>VII</t>
  </si>
  <si>
    <t>Keramičarski radovi</t>
  </si>
  <si>
    <t>VIII</t>
  </si>
  <si>
    <t>Podopolagački radovi</t>
  </si>
  <si>
    <t>IX</t>
  </si>
  <si>
    <t>Molerski radovi</t>
  </si>
  <si>
    <t>X</t>
  </si>
  <si>
    <t>Fasaderski radovi</t>
  </si>
  <si>
    <t>XI</t>
  </si>
  <si>
    <t>Limarski radovi</t>
  </si>
  <si>
    <t>XII</t>
  </si>
  <si>
    <t>Izolaterski radovi</t>
  </si>
  <si>
    <t>XIII</t>
  </si>
  <si>
    <t>Razni radovi</t>
  </si>
  <si>
    <t>Ukupno</t>
  </si>
  <si>
    <t>Sastavio:</t>
  </si>
  <si>
    <t>VODOVOD</t>
  </si>
  <si>
    <t>DEMONTAŽA I RUŠENJE</t>
  </si>
  <si>
    <t>"Bušenje rupa, za postavljanje instalacija. Šut prikupiti, izneti, utovariti na kamion i odvesti na gradsku deponiju." Obračun po komadu.</t>
  </si>
  <si>
    <t xml:space="preserve"> </t>
  </si>
  <si>
    <t>GRAĐEVINSKI RADOVI</t>
  </si>
  <si>
    <t xml:space="preserve">"Ručni iskop rova, u zemlji III kategorije, za postavljanje vodovodne mreže. Iskop izvesti prema projektu i datim kotama. Bočne strane pravilno odseći, a dno nivelisati. U cenu iskopa ulaze i razupiranja i obezbeđenje rova. Iskopanu zemlju odbaciti od rova. Po završenim radovima zemlju nasuti i nabiti u slojevima. Višak zemlje prevesti kolicima, nasuti i nivelisati teren ili utovariti na kamion i odvesti na gradsku deponiju." Obračun po m3. </t>
  </si>
  <si>
    <t xml:space="preserve">"Ručni iskop zemlje, III kategorije. Iskop izvesti prema projektu. Bočne strane pravilno odseći, a dno nivelisati. Iskopanu zemlju prevesti kolicima, nasuti i nivelisati teren ili utovariti na kamion i odvesti na gradsku deponiju." Obračun po m3. </t>
  </si>
  <si>
    <t xml:space="preserve">Za vodovodni šaht.   </t>
  </si>
  <si>
    <t xml:space="preserve">"Mašinski iskop zemlje, III kategorije, rova. Iskop izvesti prema projektu i datim kotama. Bočne strane pravilno odseći, a dno nivelisati. Iskopanu zemlju prevesti, nasuti i nivelisati teren ili utovariti na kamion i odvesti na gradsku deponiju." Obračun po: </t>
  </si>
  <si>
    <t>Po m3.</t>
  </si>
  <si>
    <t xml:space="preserve">"Planiranje dna rova. Sve površine grubo i fino isplanirati sa tačnošću od +/-3 cm. U cenu ulaze i popunjavanje i nabijanje, odnosno skidanje zemlje i izvoz na gradilišnu deponiju." Obračun po m2. </t>
  </si>
  <si>
    <t xml:space="preserve">"Nabavka i nasipanje peska u rov, za vodovodnu mrežu. Ispod i preko postavljenih cevi nasuti pesak. Posebnu pažnju obratiti na nasipanje peska oko cevi. Pesak nasuti i pažljivo nabiti u slojevima, drvenim nabijačima. Obračun po m3. </t>
  </si>
  <si>
    <t xml:space="preserve">"Nabavka, transport, razastiranje u slojevima, nabijanje i fino planiranje šljunka. Šljunak nasuti u predvidenom sloju i nabiti, do potrebne zbijenosti." Obračun po m3. </t>
  </si>
  <si>
    <t>"Izrada šahta od armiranog betona MB25. Izraditi oplatu i armirati po detaljima i statičkom proračunu. U ploči ostaviti otvor i postaviti nosač poklopca šahta, koji se posebno plaća. Na svakih 30 cm ugraditi penjalice. Beton ugraditi i negovati po propisima. U cenu ulaze i oplata, armatura, penjalice i pomoćna skela." Obračun po m3.</t>
  </si>
  <si>
    <t xml:space="preserve">Za  šaht dimenzija 150x130x175 (1 komad).   </t>
  </si>
  <si>
    <t xml:space="preserve">Za  šaht dimenzija 160x130x175 (0 komada).   </t>
  </si>
  <si>
    <t xml:space="preserve">"Izrada anker blokova od armiranog betonska, marke MB 25. Betoniranje raditi preko prethodno razastrtog šljunka debljine sloja 10 cm. U cenu ulaze i oplata, armatura i tampon šljunka." Obračun po m3. </t>
  </si>
  <si>
    <t>dim.48x80x25</t>
  </si>
  <si>
    <t>"Nabavka i postavljanje gvozdeno livenog poklopca, sa ramom za šaht. Poklopac postaviti na šaht. Poklopac postaviti u nivou terena." Obračun po komadu.</t>
  </si>
  <si>
    <t>Prečnika 60 cm, 54 kg, pešački i zatvoreni put.</t>
  </si>
  <si>
    <t xml:space="preserve">  </t>
  </si>
  <si>
    <t>SPOLJNA MREŽA</t>
  </si>
  <si>
    <t>"Liveno-gvozdeni fazonski komadi. Nabavka, transport, raznošenje duž rova, spuštanje u rov, montaža i ispitivanje livenogvozdenih fazonskih komada, u svemu prema tehničkim uslovima, crtežima i specifikaciji datoj u prilogu." Obračun po kg ugrađenih komada.</t>
  </si>
  <si>
    <t>fazonski komadi</t>
  </si>
  <si>
    <t>vijak i navrtka M16</t>
  </si>
  <si>
    <t>gumeni zaptivači</t>
  </si>
  <si>
    <t>"Nabavka i montaža tuljka sa prirubnicom, u rovu, zajedno sa fasonskim komadima i materijalom za spajanje. Tuljke čeono variti prema uputstvu proizvođača. Postaviti samo ispravne komade koji imaju ateste, za pritisak do 10 bara. " Obračun po kom.</t>
  </si>
  <si>
    <t>Tuljak sa prirubnicom za cev 110/96</t>
  </si>
  <si>
    <t>Tuljak sa prirubnicom za cev 75/66</t>
  </si>
  <si>
    <t>Tuljak sa prirubnicom za cev 63/55</t>
  </si>
  <si>
    <t>Tuljak sa prirubnicom za cev 50/44</t>
  </si>
  <si>
    <t>"Nabavka i montaža navojne prirubnice, u rovu, zajedno sa fasonskim komadima i materijalom za spajanje. Navojnu prirubnicu montirati prema uputstvu proizvođača. Postaviti samo ispravne komade koji imaju ateste, za pritisak do 10 bara. " Obračun po kom.</t>
  </si>
  <si>
    <t>navojna prirubnica DN50/40</t>
  </si>
  <si>
    <t>"Nabavka i ugradnja pocinkovanog i mesinganog fitinga. Nabaviti i ugraditi pocinkovani i mesingani fiting prema grafičkom prilogu (detalji čvorova). Obračun po komadu fitinga sa radom.</t>
  </si>
  <si>
    <t>reducir 1"-3/4"</t>
  </si>
  <si>
    <t>teštik 1"</t>
  </si>
  <si>
    <t>poluspojka 6/4"</t>
  </si>
  <si>
    <t>poluspojka 1"</t>
  </si>
  <si>
    <t>poluspojka 3/4"</t>
  </si>
  <si>
    <t>"Nabavka i montaža polietilenskih vodovodnih cevi, u rovu, zajedno sa fasonskim komadima i materijalom za spajanje. Postaviti samo ispravne cevi i fasonske komade, koji imaju ateste, za pritisak do 10 bara. Po završenoj montaži vodovodne mreže istu ispitati na pritisak i sačiniti zapisnik. U cenu ulazi i ispitivanje mreže." Obračun po m1.</t>
  </si>
  <si>
    <t>ПE  Ø25/21 PN10 bara</t>
  </si>
  <si>
    <t>ПE  Ø32/28 PN10 bara</t>
  </si>
  <si>
    <t>ПE  Ø50/46 PN10 bara</t>
  </si>
  <si>
    <t>ПE  Ø63/56 PN10 bara</t>
  </si>
  <si>
    <t>ПE  Ø75/66 PN10 bara</t>
  </si>
  <si>
    <t>VENTILI</t>
  </si>
  <si>
    <t>"Nabavka i montaža ravnog propusnog ventila, sa točkićem. Ventil mora da ima atest." Obračun po komadu.</t>
  </si>
  <si>
    <t xml:space="preserve">Prečnika DN1“   </t>
  </si>
  <si>
    <t>Prečnika DN6/4"</t>
  </si>
  <si>
    <t>"Nabavka i montaža ravnog propusnog ventila sa ispusnom slavinom, sa točkićem. Ventil mora da ima atest." Obračun po komadu.</t>
  </si>
  <si>
    <t xml:space="preserve">Prečnika DN1“.   </t>
  </si>
  <si>
    <t>"Pljosnati zatvarači. Nabavka, transport do mesta ugradnje, spuštanje u rov/šaht, montaža i ispitivanje pljosnatih zatvarača, u svemu prema tehničkim uslovima i detaljima, NP 10 bara." Obračun po ugrađenom komadu.</t>
  </si>
  <si>
    <t>PZ  DN80 mm " VAG"</t>
  </si>
  <si>
    <t>"Montažno demontažni komad (MDK). Nabavka, transport do mesta ugradnje, spuštanje u rov/šaht, montaža i ispitivanje montažno demontažnog komada, u svemu prema tehničkim uslovima i detaljima." Obračun po ugrađenom komadu.</t>
  </si>
  <si>
    <t xml:space="preserve">MDK  DN100 mm </t>
  </si>
  <si>
    <t>VODOMERI</t>
  </si>
  <si>
    <t>"Nabavka i montaža kućnog višemlaznog propelernog vodomera za toplu vodu, sa suvim mehanizmom, "INSA" Beograd. Maksimalna temperatura vode je do +40 C, za nazivni pritisak NP10 klasa A. Postaviti i dva ravna propusna ventila od kojih jedan ima ispusnu slavinu i odgovarajući fiting." 
Obračun po komadu.</t>
  </si>
  <si>
    <t xml:space="preserve">Prečnika DN1“. </t>
  </si>
  <si>
    <t>ISPITIVANJA</t>
  </si>
  <si>
    <t>"Ispitivanje vodovodne mreže na probni pritisak, veći za 3 bara od radnog, odnosno minimalno 10 bara. Po završetku montaže vodovodne mreže sva izlivna mesta zadihtovati čepovima. Postaviti hidrauličnu pumpu, napuniti instalaciju vodom, ispustiti vazduh i postići probni pritisak. Mreža mora biti pod pritiskom najmanje 24 časa. Ako pritisak opadne, pronaći mesto kvara, otkloniti i ponovo staviti instalaciju pod ispitni pritisak. Ispitivanje vršiti uz obavezno prisustvo nadzornog organa i ovlašćenog lica i o tome sačiniti poseban zapisnik." Obračun po m1.</t>
  </si>
  <si>
    <t>Popravka oštećenih podzemnih instalacija, izmeštanja ili privremeni objekti za obezbeđenje ostalih instalacija u toku izvođenja radova instalacija vodovoda, elektro i PTT instalacija. Obračun se vrši samo za stvarno Izvršene radove.</t>
  </si>
  <si>
    <t>pauš.</t>
  </si>
  <si>
    <t>3</t>
  </si>
  <si>
    <t>Geodetsko snimanje. Pre zatrpavanja rova izvršiti geodetsko snimanje izvedenog stanja i njegovo unošenje u katastre podzemnih instalacija. Obračun po m1 kartirane instalacije.</t>
  </si>
  <si>
    <t>"Dezinfekcija i ispiranje vodovodne mreže, prema tehničkim propisima. Pre puštanja mreže u eksploataciju obavezno tražiti atest Sanitarne službe za ispravnost vode." Obračun po m1.</t>
  </si>
  <si>
    <t>OSTALI VODOVODNI RADOVI</t>
  </si>
  <si>
    <t>"Izrada vodovodnog priključka. Izraditi kompletan priključak od ulične cevi do vodomera, sa postavljanjem svog neophodnog fitinga za besprekorno korišćenje. Obračun po komadu.</t>
  </si>
  <si>
    <t>- priključak komplet</t>
  </si>
  <si>
    <t>REKAPITULACIJA RADOVA VODOVODA</t>
  </si>
  <si>
    <t>Demontaža i rušenje</t>
  </si>
  <si>
    <t>Građevinski radovi</t>
  </si>
  <si>
    <t>Spoljna mreža</t>
  </si>
  <si>
    <t>Ventili</t>
  </si>
  <si>
    <t>Vodomeri</t>
  </si>
  <si>
    <t>Ispitivanja</t>
  </si>
  <si>
    <t>Ostali vodovodni radovi</t>
  </si>
  <si>
    <t>Ukupno radova vodovoda:</t>
  </si>
  <si>
    <t>KIŠNA KANALIZACIJA</t>
  </si>
  <si>
    <t xml:space="preserve">"Probijanje zidova šahta. Probijanje  zidova šahta izvršiti pažljivo. U cenu ulazi eventualno podupiranje i skela. Sut prikupiti, izneti, utovariti na kamion i odvesti na gradsku deponiju." Obračun po komadu.  </t>
  </si>
  <si>
    <t>"Ručni iskop rova u zemlji, III kategorije, za postavljanje kanalizacione mreže. Iskop izvesti prema projektu i datim kotama. Bočne strane pravilno odseći, a dno nivelisati. U cenu iskopa ulaze i razupiranja i obezbeđenje rova. Iskopanu zemlju odbaciti od rova. Po završenim radovima zemlju nasuti i nabiti u slojevima. Višak zemlje prevesti kolicima, nasuti i nivelisati teren ili utovariti na kamion i odvesti na gradsku deponiju." Obračun po m3.</t>
  </si>
  <si>
    <t>Dubine do 2,0 m.</t>
  </si>
  <si>
    <t xml:space="preserve">"Mašinski iskop zemlje, III kategorije, rova. Iskop izvesti prema projektu i datim kotama. Bočne strane pravilno odseći, a dno nivelisati. Iskopanu zemlju prevesti, nasuti i nivelisati teren ili utovariti na kamion i odvesti na gradsku deponiju." 
Obračun po:  </t>
  </si>
  <si>
    <t>Po m3 rova.</t>
  </si>
  <si>
    <t>"Ručni iskop zemlje, III kategorije. Iskop izvesti prema projektu. Bočne strane pravilno odseći, a dno nivelisati. Iskopanu zemlju prevesti kolicima, nasuti i nivelisati teren ili utovariti na kamion i odvesti na gradsku deponiju." Obračun po m3.</t>
  </si>
  <si>
    <t>Revizioni šaht</t>
  </si>
  <si>
    <t>Gajger slivnik</t>
  </si>
  <si>
    <t>"Razupiranje iskopanog rova, fosnama. Izvršiti razupiranje rova građom odgovarajućeg preseka i daskama debljine 2cm", a po propisima za ovu vrstu radova." Obračun po m2.</t>
  </si>
  <si>
    <t>"Planiranje dna rova. Sve površine grubo i fino isplanirati sa tačnošću od +/-3 cm. U cenu ulaze i popunjavanje i nabijanje, odnosno skidanje zemlje i izvoz na gradilišnu deponiju." Obračun po m2.</t>
  </si>
  <si>
    <t>"Nabavka i nasipanje peska, u rov za kanalizacionu mrežu. Ispod i preko postavljenih cevi nasuti pesak. Posebnu pažnju obratiti na nasipanje peska oko cevi. Pesak nasuti i pažljivo nabiti u slojevima, drvenim nabijačima." Obračun po m3.</t>
  </si>
  <si>
    <t>"Nabavka, transport, razastiranje u slojevima, nabijanje i fino planiranje šljunka. Šljunak nasuti u predviđenom sloju i nabiti, do potrebne zbijenosti." Obračun po m3.</t>
  </si>
  <si>
    <t>"Izrada kanalizacionog šahta, prečnika 100 cm, od prefabrikovanih elemenata. Izbetonirati armirano betonsku podlogu od betona MB 20 i preko nje postaviti prefabrikovane armirano betonske prstenove. Na vrhu postaviti suženi deo visine 60 cm a iznad armirani prsten. U prsten ugraditi poklopac, koji se posebno plaća. U cenu ulaze i serklaž, penjalice i pomoćna skela." Obračun po m1.</t>
  </si>
  <si>
    <t>"Izrada retenzionog bazena, unutrašnjih dimenzija 3x3x3m dz=20cm, dp=20cm sa neutralizatorom hlora I pumpama za prepumpavanje vode iz bazena direktno u vodotok. Cenom obuhvaćena armirano-betonska šahta sa  kopanjem za obostrano šalovanje, šaht poklopac za pešački I slabo prometni put, penjalice, instalacija kroz vrh bedema do vodotoka f150mm I skela. Obračun po kompletu.</t>
  </si>
  <si>
    <t>kompl</t>
  </si>
  <si>
    <t>"Izrada armirano-betonske šahte sa retenzijom, unutrašnjih dimenzija 3x2m, dubine 6m, dz=20cm, dp=20cm sa tablastim zatvaračem i pumpama za prepumpavanje vode iz šahte sa retenzijom direktno u vodotok. U sklopu su predviđene dve pumpe Grundfos tipa SL1.100.150.55 sa elektroormarom i automatikom. Cenom obuhvaćena armirano-betonska šahta sa  kopanjem za obostrano šalovanje, šaht poklopac za pešački I slabo prometni put, penjalice, instalacija kroz vrh bedema do vodotoka f150mm, elektroorman sa automatikom i skela. Obračun po kompletu.</t>
  </si>
  <si>
    <t>"Nabavka i postavljanje gvozdeno livenog poklopca sa ramom. Poklopac postaviti u nivou terena." Obračun po komadu.</t>
  </si>
  <si>
    <t>Prečnika 60cm, 28kg, pešački.</t>
  </si>
  <si>
    <t>Prečnika 60cm, 54kg, pešački i zatvoreni put.</t>
  </si>
  <si>
    <t>Prečnika 62,5cm, 135kg, tranzitni promet.</t>
  </si>
  <si>
    <t>Betonski slivnik tip '' Gajger '' nabaviti i montirati, unutrašnjeg prečnika 459 mm a ukupna visina H = 1,00 m. Slivnik ima izlivno grlo Ø 150 mm vezati za kišnu kanalizaciju. Gotovo urađeno bez kopanja zemlje koja je obračunata na drugom mestu. Obračunava se po komadu.</t>
  </si>
  <si>
    <t>"Nabavka i montaža PVC kanalizacionih cevi od tvrdog polivinilhlorida, u rovu zajedno sa fasonskim komadima i materijalom za spajanje. Postaviti samo ispravne cevi i fasonske komade, koji imaju ateste. Revizione komade pravilno dihtovati sa poklopcima i gumenim dihtunzima. Postavljenu kanalizacionu mrežu ispitati na pritisak i sačiniti zapisnik, što ulazi u cenu." Obračun po m1.</t>
  </si>
  <si>
    <t xml:space="preserve">Prečnika 160 mm.  </t>
  </si>
  <si>
    <t>"Nabavka i montaža dvoslojnih korugovanih kanalizacionih cevi od tvrdog polivinilhlorida, u rovu zajedno sa fasonskim komadima i materijalom za spajanje. Postaviti samo ispravne cevi i fasonske komade, koji imaju ateste. Revizione komade pravilno dihtovati sa poklopcima i gumenim dihtunzima. Postavljenu kanalizacionu mrežu ispitati na pritisak i sačiniti zapisnik, što ulazi u cenu." Obračun po m1.</t>
  </si>
  <si>
    <t xml:space="preserve">Prečnika 200 mm.   </t>
  </si>
  <si>
    <t xml:space="preserve">Prečnika 250 mm.  </t>
  </si>
  <si>
    <t xml:space="preserve">Prečnika 300 mm.   </t>
  </si>
  <si>
    <t xml:space="preserve">Prečnika 350 mm.   </t>
  </si>
  <si>
    <t>REŠETKE</t>
  </si>
  <si>
    <t>"Nabavka i postavljanje gvozdeno livene kišne rešetke, sa ramom za šaht. Poklopac postaviti u nivou rigole." Obračun po komadu.</t>
  </si>
  <si>
    <t>Dim.44,5x39cm, 62kg, tranzitnipromet</t>
  </si>
  <si>
    <t>OSTALI RADOVI KIŠNE KANALIZACIJE</t>
  </si>
  <si>
    <t>Geodetsko snimanje. Pre zatrpavanja rova izvršiti geodetsko snimanje izvedenog stanja i njegovo unošenje u katastre podzemnih instalacija.
Obračun po m1 kartirane instalacije.</t>
  </si>
  <si>
    <t>Rekapitulacija radova kišne kanalizacije:</t>
  </si>
  <si>
    <t>Rešetke</t>
  </si>
  <si>
    <t>Ostali radovi kišne kanalizacije</t>
  </si>
  <si>
    <t>Ukupno radova kišne kanalizacije:</t>
  </si>
  <si>
    <t>Zbirna rekapitulacija:</t>
  </si>
  <si>
    <t>Vodovod</t>
  </si>
  <si>
    <t>Kišna kanalizacija</t>
  </si>
  <si>
    <t>Ukupno radova :</t>
  </si>
  <si>
    <t>radova za septičku jamu</t>
  </si>
  <si>
    <t>Mašinski iskop zemlje III kategorije u širokom otkopu, sa odvozom. Iskop izvesti i nivelisati prema projektu i datim kotama. Iskopanu zemlju utovariti na kamion i odvesti na gradsku deponiju. Obračun po m3.</t>
  </si>
  <si>
    <t>Ručni iskop zemlje III kategorije u širokom otkopu, terena sa deponovanjem. Iskop izvesti prema projektu i datim kotama. Bočne strane pravilno odseći, a dno nivelisati. Iskopanu zemlju utovariti na kolica, prevesti i deponovati na gradilišnu deponiju. Obračun po m3, mereno uraslo.</t>
  </si>
  <si>
    <t xml:space="preserve">Izrada betonskog poda, debljine 15 cm, marke MB 15, perdašen. Gornju površinu isperdašiti i beton negovati. Obračun po m2. </t>
  </si>
  <si>
    <t>Izrada vodonepropusnih armirano betonskih zidova MB 30. Izraditi oplatu zidova i armirati po projektu, detaljima i statičkom proračunu. Beton spraviti sa dodatkom aditiva za vodonepropisnost, ugraditi i negovati po propisima. U cenu ulaze i oplata, podupirači, armatura i pomoćna skela. Obračun po m3.</t>
  </si>
  <si>
    <t>Izrada armirano betonskih ploča, debljine 15cm, marke MB30. Izraditi oplatu sa podupiračima i ploče armirati po projektu, detaljima i statičkom proračunu. Beton ugraditi i negovati po propisima. U cenu ulaze i oplata, podupirači, armatura i pomoćna skela. Obračun po m2.</t>
  </si>
  <si>
    <t xml:space="preserve">Malterisanje cementnim malterom razmere 1:3 u dva sloja do crnog sjaja. Pre malterisanja površine očistiti i prskati retkim cementnim mlekom. Prvi sloj, grunt, raditi cementnim malterom razmere 1:3 debljine sloja do 2 cm od prosejanog šljunka, „jedinice“ i cementa. Malter stalno mešati da se cementno mleko ne izdvoji. Malter naneti preko podloge i narezati radi boljeg prihvatanja drugog sloja. Drugi sloj, razmere 1:3 spraviti sa sitnim i čistim peskom, bez primesa mulja i organskih materija. Perdašiti uz kvašenje i glačanje malim perdaškama. Omalterisane površine moraju biti ravne, bez preloma i talasa, a ivice oštre i prave. Malter kvasiti da ne dođe do brzog sušenja i „pregorevanja“. Obračun po m2. </t>
  </si>
  <si>
    <t>IV. Razni radovi</t>
  </si>
  <si>
    <t>Nabavka i postavljanje gvozdeno livenog poklopca sa ramom, za šaht težine 60kg. Poklopac postaviti u nivou terena. Obračun po komadu.</t>
  </si>
  <si>
    <t>Nabavka i ugradnja penjalica, od FZC profila f 20 mm, dimenzija 40/25 cm. Prvu penjalicu postaviti na 80 cm od poda, a ostale na međusobnom odstojanju od 35 cm. Penjalice pre ugradnje minizirati dva puta, a po ugradnji bojiti bojom za metal. Obračun po komadu.</t>
  </si>
  <si>
    <t>Rekapitulacija radova za septičku jamu</t>
  </si>
  <si>
    <t>radova za septičku jamu od 20m3</t>
  </si>
  <si>
    <t>Mašinski iskop zemlje III kategorije u širokom iskopu. Izvršiti iskop zemlje III kategorije za septičku jamu, a iskopanu zemlju odvesti na deponiju udaljenu do 15km jednim delom, a ostatak deponovati u blizini iskopa radi zatrpavanja prostora oko septičke jame. Iskop izvesti i nivelisati prema projektu i datim kotama. Obračun po m3.</t>
  </si>
  <si>
    <t>"Nabavka i nasipanje tampon sloja šljunka. Nasipati tampon sloj šljunka d=10cm kao podloge za betonski podnu ploču septičke jame. Pesak nasuti i nabiti drvenim nabijačima ili mašinskim putem." Obračun po m3.</t>
  </si>
  <si>
    <t>"Nasipanje zemljom prostora oko i preko septičke jame. Zemlju nasipati u slojevima od 20 cm kvasiti vodom i nabiti do potrebne zbijenosti. Za nasipanje koristiti zemlju, deponovanu prilikom iskopa a visinu nasipanja usaglasiti sa nivoom okolnog terena." Obračun po m3.</t>
  </si>
  <si>
    <t>Izrada vodonepropusnog armirano betonskog poda MB 30 d=20cm. Izraditi oplatu i armirati po projektu, detaljima i statičkom proračunu. Beton spraviti sa dodatkom aditiva za vodonepropusnost, ugraditi i negovati po propisima. U cenu ulaze oplata i armatura. Obračun po m3.</t>
  </si>
  <si>
    <t>Izrada vodonepropusnih armirano betonskih zidova d=20cm MB 30. Izraditi natur oplatu zidova i armirati po projektu, detaljima i statičkom proračunu. Beton spraviti sa dodatkom aditiva za vodonepropisnost, ugraditi i negovati po propisima. U cenu ulaze i oplata, podupirači, armatura i pomoćna skela. Obračun po m3.</t>
  </si>
  <si>
    <t>Izrada armirano betonskih ploča, debljine 20cm, marke MB30. Izraditi oplatu sa podupiračima i ploče armirati po projektu, detaljima i statičkom proračunu. Beton ugraditi i negovati po propisima. U cenu ulaze i oplata, podupirači, armatura i pomoćna skela. Obračun po m2.</t>
  </si>
  <si>
    <t>III. Izolaterski radovi</t>
  </si>
  <si>
    <t xml:space="preserve">Obrada unutrašnjih betonskih površina septičke jame nekim od hidroizolacionih premaza (penetrata). Premaz nanositi četkom prema uputstvu proizvođača na ravne i glatke betonske površine. Ispoštovati vreme potrebno za sušenje hidroizolacionog premaza pre puštanja septičke jame na korišćenje. Posebno obratiti pažnju na spojeve površina na uglovima. Obračun po m2. </t>
  </si>
  <si>
    <t>Nabavka i postavljanje gvozdeno livenog poklopca sa ramom, za šaht težine 54kg (zatvoren put). Poklopac postaviti u nivou terena u armirano-betonski prsten koji je takođe obugvaćen cenom. Obračun po komadu.</t>
  </si>
  <si>
    <t>Nabavka i ugradnja ventilacione cevi sa kapom. Od liveno gvozdenih elemenata uraditi ventilacioni kanal septičke jame na koju ugraditi ventilacionu kapu od pocinkovanog lima. Prilikom betoniranja postaviti u beton liveno-gvozdeni elemenat na koji kasnije preko prirubnice produžiti ostale delove i na kraju pričvrstiti ventilacionu kapu. Cenom je obuhvaćen sav pomenuti materijal i rad za njegovu ugradnju. Obračun po komadu.</t>
  </si>
  <si>
    <t>Zbirna rekapitulacija</t>
  </si>
  <si>
    <t>I.</t>
  </si>
  <si>
    <t>Građevinski i građevinsko-zanatski radovi</t>
  </si>
  <si>
    <t>II.</t>
  </si>
  <si>
    <t>Vodovod i kanalizacija</t>
  </si>
  <si>
    <t>III.</t>
  </si>
  <si>
    <t>Elektro instalacije</t>
  </si>
  <si>
    <t>SPECIFIKACIJA FAZONSKIH KOMADA</t>
  </si>
  <si>
    <t>RB</t>
  </si>
  <si>
    <t>Opis</t>
  </si>
  <si>
    <t>Oznaka</t>
  </si>
  <si>
    <t>Simbol</t>
  </si>
  <si>
    <t>kg/kom</t>
  </si>
  <si>
    <t>Skg</t>
  </si>
  <si>
    <t>Zučasta spojka</t>
  </si>
  <si>
    <t>Ravan komad</t>
  </si>
  <si>
    <t>FFf50 L=100</t>
  </si>
  <si>
    <t>Luk</t>
  </si>
  <si>
    <t xml:space="preserve">Q f50 a=45o </t>
  </si>
  <si>
    <t>Luk sa stopom</t>
  </si>
  <si>
    <t xml:space="preserve">N f50 </t>
  </si>
  <si>
    <t>Reducir</t>
  </si>
  <si>
    <t>FFR f100/f50 L=200</t>
  </si>
  <si>
    <t>T račva</t>
  </si>
  <si>
    <t>T f100/f50</t>
  </si>
  <si>
    <t>TT račva</t>
  </si>
  <si>
    <t>TT f100/f50</t>
  </si>
  <si>
    <t>Čep</t>
  </si>
  <si>
    <t>X f50</t>
  </si>
  <si>
    <t>Prirubnica f40 sa
unutrašnjim navojem f25</t>
  </si>
  <si>
    <t>Ukupno kg:</t>
  </si>
  <si>
    <t>Multi joint</t>
  </si>
  <si>
    <t>MJf150</t>
  </si>
  <si>
    <t>Vijak i navrtka M16</t>
  </si>
  <si>
    <t>HIDRAULI^KI PRORA^UN KANALIZACIONIH CEVI
ZA ATMOSFERKE VODE</t>
  </si>
  <si>
    <t>(PO COLEBROOK-u)</t>
  </si>
  <si>
    <t>Deonica</t>
  </si>
  <si>
    <t>F m2</t>
  </si>
  <si>
    <t>Q=F×y×i</t>
  </si>
  <si>
    <t>J %</t>
  </si>
  <si>
    <t>Q</t>
  </si>
  <si>
    <t>v m/s</t>
  </si>
  <si>
    <t>D fmm</t>
  </si>
  <si>
    <t>od</t>
  </si>
  <si>
    <t>do</t>
  </si>
  <si>
    <t>RŠ2</t>
  </si>
  <si>
    <t>RŠ1</t>
  </si>
  <si>
    <t>PŠ1</t>
  </si>
  <si>
    <t>ZA CEVI PREČNIKA OD f100-125 PUNJENJE SE UZIMA 0,5D</t>
  </si>
  <si>
    <t>ZA CEVI PREČNIKA OD f150-300 PUNJENJE SE UZIMA 0,6D</t>
  </si>
  <si>
    <t>ZA CEVI PREČNIKA OD f350-450 PUNJENJE SE UZIMA 0,7D</t>
  </si>
  <si>
    <t>ZA CEVI PREČNIKA OD f500-900 PUNJENJE SE UZIMA 0,75D</t>
  </si>
  <si>
    <t>1. y=</t>
  </si>
  <si>
    <t>koeficijent oticanja vode od ulice i asfalta</t>
  </si>
  <si>
    <t>2.  i=</t>
  </si>
  <si>
    <t>intenzitete kiše uzet prema najvećim padavinama za Beograd i okolinu od 125l/sek, za provalu oblaka u Beogradu od 400l/sek se uzima srednja vrednost i=225/10000</t>
  </si>
  <si>
    <t xml:space="preserve">      IZ TABLICA PO COLEBROOK-u  ZA KOLIČINU OTPADNE VODE Q=     l/sek PRI NAGIBU OD     % I PUNJENJU KANALA OD 0,7D ODGOVARA PREČNIK KANALA OD f000mm SA Q=79,34l/sek PRI BRZINI PROTICANJA OD V=1,83m1/sek, TO ZNAČI DA ZADOVOLJAVA GORNJI PROTOK I OPTEREĆENJE ODVODNIKA NE PRELAZI GRANICE.</t>
  </si>
  <si>
    <t>Izračunao:</t>
  </si>
  <si>
    <t>RŠ9</t>
  </si>
  <si>
    <t>RŠ5</t>
  </si>
  <si>
    <t>RŠ8</t>
  </si>
  <si>
    <t>RŠ7</t>
  </si>
  <si>
    <t>+2.5L/S</t>
  </si>
  <si>
    <t>RŠ6</t>
  </si>
  <si>
    <t>RŠ4</t>
  </si>
  <si>
    <t>RŠ3</t>
  </si>
  <si>
    <t>RŠ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</si>
</sst>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184"/>
  <sheetViews>
    <sheetView tabSelected="1" workbookViewId="0"/>
  </sheetViews>
  <sheetFormatPr defaultRowHeight="15"/>
  <sheetData>
    <row r="2" spans="1:8">
      <c r="A2" t="s">
        <v>0</v>
      </c>
    </row>
    <row r="5" spans="1:8">
      <c r="A5" t="s">
        <v>1</v>
      </c>
    </row>
    <row r="9" spans="1:8">
      <c r="A9" t="s">
        <v>2</v>
      </c>
    </row>
    <row r="12" spans="1:8">
      <c r="A12">
        <v>1</v>
      </c>
      <c r="B12" t="s">
        <v>3</v>
      </c>
      <c r="C12" t="s">
        <v>4</v>
      </c>
      <c r="D12">
        <v>0</v>
      </c>
      <c r="E12" t="s">
        <v>5</v>
      </c>
      <c r="F12">
        <v>500</v>
      </c>
      <c r="G12" t="s">
        <v>6</v>
      </c>
      <c r="H12">
        <f>PRODUCT(F12,D12)</f>
        <v>0</v>
      </c>
    </row>
    <row r="13" spans="1:8">
      <c r="A13">
        <v>2</v>
      </c>
      <c r="B13" t="s">
        <v>7</v>
      </c>
      <c r="C13" t="s">
        <v>4</v>
      </c>
      <c r="D13">
        <v>0</v>
      </c>
      <c r="E13" t="s">
        <v>5</v>
      </c>
      <c r="F13">
        <v>150</v>
      </c>
      <c r="G13" t="s">
        <v>6</v>
      </c>
      <c r="H13">
        <f>PRODUCT(F13,D13)</f>
        <v>0</v>
      </c>
    </row>
    <row r="14" spans="1:8">
      <c r="A14">
        <v>3</v>
      </c>
      <c r="B14" t="s">
        <v>8</v>
      </c>
      <c r="C14" t="s">
        <v>4</v>
      </c>
      <c r="D14">
        <v>0</v>
      </c>
      <c r="E14" t="s">
        <v>5</v>
      </c>
      <c r="F14">
        <v>750</v>
      </c>
      <c r="G14" t="s">
        <v>6</v>
      </c>
      <c r="H14">
        <f>PRODUCT(F14,D14)</f>
        <v>0</v>
      </c>
    </row>
    <row r="15" spans="1:8">
      <c r="A15">
        <v>4</v>
      </c>
      <c r="B15" t="s">
        <v>9</v>
      </c>
      <c r="C15" t="s">
        <v>4</v>
      </c>
      <c r="D15">
        <v>0</v>
      </c>
      <c r="E15" t="s">
        <v>5</v>
      </c>
      <c r="F15">
        <v>500</v>
      </c>
      <c r="G15" t="s">
        <v>6</v>
      </c>
      <c r="H15">
        <f>PRODUCT(F15,D15)</f>
        <v>0</v>
      </c>
    </row>
    <row r="16" spans="1:8">
      <c r="F16" t="s">
        <v>10</v>
      </c>
      <c r="G16" t="s">
        <v>6</v>
      </c>
      <c r="H16">
        <f>SUM(H11:H15)</f>
        <v>0</v>
      </c>
    </row>
    <row r="19" spans="1:8">
      <c r="A19" t="s">
        <v>11</v>
      </c>
    </row>
    <row r="21" spans="1:8">
      <c r="A21">
        <v>1</v>
      </c>
      <c r="B21" t="s">
        <v>12</v>
      </c>
      <c r="C21" t="s">
        <v>4</v>
      </c>
      <c r="D21">
        <v>0</v>
      </c>
      <c r="E21" t="s">
        <v>5</v>
      </c>
      <c r="F21">
        <v>6000</v>
      </c>
      <c r="G21" t="s">
        <v>6</v>
      </c>
      <c r="H21">
        <f t="shared" ref="H21:H36" si="0">PRODUCT(F21,D21)</f>
        <v>0</v>
      </c>
    </row>
    <row r="22" spans="1:8">
      <c r="A22">
        <v>2</v>
      </c>
      <c r="B22" t="s">
        <v>13</v>
      </c>
      <c r="C22" t="s">
        <v>4</v>
      </c>
      <c r="D22">
        <v>0</v>
      </c>
      <c r="E22" t="s">
        <v>5</v>
      </c>
      <c r="F22">
        <v>6800</v>
      </c>
      <c r="G22" t="s">
        <v>6</v>
      </c>
      <c r="H22">
        <f t="shared" si="0"/>
        <v>0</v>
      </c>
    </row>
    <row r="23" spans="1:8">
      <c r="A23">
        <v>3</v>
      </c>
      <c r="B23" t="s">
        <v>14</v>
      </c>
      <c r="C23" t="s">
        <v>4</v>
      </c>
      <c r="D23">
        <v>0</v>
      </c>
      <c r="E23" t="s">
        <v>5</v>
      </c>
      <c r="F23">
        <v>7500</v>
      </c>
      <c r="G23" t="s">
        <v>6</v>
      </c>
      <c r="H23">
        <f t="shared" si="0"/>
        <v>0</v>
      </c>
    </row>
    <row r="24" spans="1:8">
      <c r="A24">
        <v>4</v>
      </c>
      <c r="B24" t="s">
        <v>15</v>
      </c>
      <c r="C24" t="s">
        <v>4</v>
      </c>
      <c r="D24">
        <v>0</v>
      </c>
      <c r="E24" t="s">
        <v>5</v>
      </c>
      <c r="F24">
        <v>7500</v>
      </c>
      <c r="G24" t="s">
        <v>6</v>
      </c>
      <c r="H24">
        <f t="shared" si="0"/>
        <v>0</v>
      </c>
    </row>
    <row r="25" spans="1:8">
      <c r="A25">
        <v>5</v>
      </c>
      <c r="B25" t="s">
        <v>16</v>
      </c>
      <c r="C25" t="s">
        <v>4</v>
      </c>
      <c r="D25">
        <v>0</v>
      </c>
      <c r="E25" t="s">
        <v>5</v>
      </c>
      <c r="F25">
        <v>7500</v>
      </c>
      <c r="G25" t="s">
        <v>6</v>
      </c>
      <c r="H25">
        <f t="shared" si="0"/>
        <v>0</v>
      </c>
    </row>
    <row r="26" spans="1:8">
      <c r="A26">
        <v>6</v>
      </c>
      <c r="B26" t="s">
        <v>17</v>
      </c>
      <c r="C26" t="s">
        <v>4</v>
      </c>
      <c r="D26">
        <v>0</v>
      </c>
      <c r="E26" t="s">
        <v>5</v>
      </c>
      <c r="F26">
        <v>7500</v>
      </c>
      <c r="G26" t="s">
        <v>6</v>
      </c>
      <c r="H26">
        <f t="shared" si="0"/>
        <v>0</v>
      </c>
    </row>
    <row r="27" spans="1:8">
      <c r="A27">
        <v>7</v>
      </c>
      <c r="B27" t="s">
        <v>18</v>
      </c>
      <c r="C27" t="s">
        <v>4</v>
      </c>
      <c r="D27">
        <v>0</v>
      </c>
      <c r="E27" t="s">
        <v>5</v>
      </c>
      <c r="F27">
        <v>7500</v>
      </c>
      <c r="G27" t="s">
        <v>6</v>
      </c>
      <c r="H27">
        <f t="shared" si="0"/>
        <v>0</v>
      </c>
    </row>
    <row r="28" spans="1:8">
      <c r="A28">
        <v>8</v>
      </c>
      <c r="B28" t="s">
        <v>19</v>
      </c>
      <c r="C28" t="s">
        <v>4</v>
      </c>
      <c r="D28">
        <v>0</v>
      </c>
      <c r="E28" t="s">
        <v>5</v>
      </c>
      <c r="F28">
        <v>7500</v>
      </c>
      <c r="G28" t="s">
        <v>6</v>
      </c>
      <c r="H28">
        <f t="shared" si="0"/>
        <v>0</v>
      </c>
    </row>
    <row r="29" spans="1:8">
      <c r="A29">
        <v>9</v>
      </c>
      <c r="B29" t="s">
        <v>20</v>
      </c>
      <c r="C29" t="s">
        <v>21</v>
      </c>
      <c r="D29">
        <v>0</v>
      </c>
      <c r="E29" t="s">
        <v>5</v>
      </c>
      <c r="F29">
        <v>1400</v>
      </c>
      <c r="G29" t="s">
        <v>6</v>
      </c>
      <c r="H29">
        <f t="shared" si="0"/>
        <v>0</v>
      </c>
    </row>
    <row r="30" spans="1:8">
      <c r="A30">
        <v>10</v>
      </c>
      <c r="B30" t="s">
        <v>22</v>
      </c>
      <c r="C30" t="s">
        <v>21</v>
      </c>
      <c r="D30">
        <v>0</v>
      </c>
      <c r="E30" t="s">
        <v>5</v>
      </c>
      <c r="F30">
        <v>1800</v>
      </c>
      <c r="G30" t="s">
        <v>6</v>
      </c>
      <c r="H30">
        <f t="shared" si="0"/>
        <v>0</v>
      </c>
    </row>
    <row r="31" spans="1:8">
      <c r="A31">
        <v>11</v>
      </c>
      <c r="B31" t="s">
        <v>23</v>
      </c>
      <c r="C31" t="s">
        <v>21</v>
      </c>
      <c r="D31">
        <v>0</v>
      </c>
      <c r="E31" t="s">
        <v>5</v>
      </c>
      <c r="F31">
        <v>2800</v>
      </c>
      <c r="G31" t="s">
        <v>6</v>
      </c>
      <c r="H31">
        <f t="shared" si="0"/>
        <v>0</v>
      </c>
    </row>
    <row r="32" spans="1:8">
      <c r="A32">
        <v>12</v>
      </c>
      <c r="B32" t="s">
        <v>24</v>
      </c>
      <c r="C32" t="s">
        <v>21</v>
      </c>
      <c r="D32">
        <v>0</v>
      </c>
      <c r="E32" t="s">
        <v>5</v>
      </c>
      <c r="F32">
        <v>600</v>
      </c>
      <c r="G32" t="s">
        <v>6</v>
      </c>
      <c r="H32">
        <f t="shared" si="0"/>
        <v>0</v>
      </c>
    </row>
    <row r="33" spans="1:8">
      <c r="A33">
        <v>13</v>
      </c>
      <c r="B33" t="s">
        <v>25</v>
      </c>
      <c r="C33" t="s">
        <v>21</v>
      </c>
      <c r="D33">
        <v>0</v>
      </c>
      <c r="E33" t="s">
        <v>5</v>
      </c>
      <c r="F33">
        <v>500</v>
      </c>
      <c r="G33" t="s">
        <v>6</v>
      </c>
      <c r="H33">
        <f t="shared" si="0"/>
        <v>0</v>
      </c>
    </row>
    <row r="34" spans="1:8">
      <c r="A34">
        <v>14</v>
      </c>
      <c r="B34" t="s">
        <v>26</v>
      </c>
      <c r="C34" t="s">
        <v>21</v>
      </c>
      <c r="D34">
        <v>0</v>
      </c>
      <c r="E34" t="s">
        <v>5</v>
      </c>
      <c r="F34">
        <v>900</v>
      </c>
      <c r="G34" t="s">
        <v>6</v>
      </c>
      <c r="H34">
        <f t="shared" si="0"/>
        <v>0</v>
      </c>
    </row>
    <row r="35" spans="1:8">
      <c r="A35">
        <v>15</v>
      </c>
      <c r="B35" t="s">
        <v>27</v>
      </c>
      <c r="C35" t="s">
        <v>28</v>
      </c>
      <c r="D35">
        <v>0</v>
      </c>
      <c r="E35" t="s">
        <v>5</v>
      </c>
      <c r="F35">
        <v>800</v>
      </c>
      <c r="G35" t="s">
        <v>6</v>
      </c>
      <c r="H35">
        <f t="shared" si="0"/>
        <v>0</v>
      </c>
    </row>
    <row r="36" spans="1:8">
      <c r="A36">
        <v>16</v>
      </c>
      <c r="B36" t="s">
        <v>29</v>
      </c>
      <c r="C36" t="s">
        <v>30</v>
      </c>
      <c r="D36">
        <v>0</v>
      </c>
      <c r="E36" t="s">
        <v>5</v>
      </c>
      <c r="F36">
        <v>90</v>
      </c>
      <c r="G36" t="s">
        <v>6</v>
      </c>
      <c r="H36">
        <f t="shared" si="0"/>
        <v>0</v>
      </c>
    </row>
    <row r="37" spans="1:8">
      <c r="F37" t="s">
        <v>10</v>
      </c>
      <c r="G37" t="s">
        <v>6</v>
      </c>
      <c r="H37">
        <f>SUM(H21:H36)</f>
        <v>0</v>
      </c>
    </row>
    <row r="40" spans="1:8">
      <c r="A40" t="s">
        <v>31</v>
      </c>
    </row>
    <row r="42" spans="1:8">
      <c r="A42">
        <v>1</v>
      </c>
      <c r="B42" t="s">
        <v>32</v>
      </c>
      <c r="C42" t="s">
        <v>4</v>
      </c>
      <c r="D42">
        <v>0</v>
      </c>
      <c r="E42" t="s">
        <v>5</v>
      </c>
      <c r="F42">
        <v>7500</v>
      </c>
      <c r="G42" t="s">
        <v>6</v>
      </c>
      <c r="H42">
        <f>PRODUCT(F42,D42)</f>
        <v>0</v>
      </c>
    </row>
    <row r="43" spans="1:8">
      <c r="A43">
        <v>2</v>
      </c>
      <c r="B43" t="s">
        <v>33</v>
      </c>
    </row>
    <row r="44" spans="1:8">
      <c r="B44" t="s">
        <v>34</v>
      </c>
      <c r="C44" t="s">
        <v>4</v>
      </c>
      <c r="D44">
        <v>0</v>
      </c>
      <c r="E44" t="s">
        <v>5</v>
      </c>
      <c r="F44">
        <v>5700</v>
      </c>
      <c r="G44" t="s">
        <v>6</v>
      </c>
      <c r="H44">
        <f>PRODUCT(F44,D44)</f>
        <v>0</v>
      </c>
    </row>
    <row r="45" spans="1:8">
      <c r="B45" t="s">
        <v>35</v>
      </c>
      <c r="C45" t="s">
        <v>4</v>
      </c>
      <c r="D45">
        <v>0</v>
      </c>
      <c r="E45" t="s">
        <v>5</v>
      </c>
      <c r="F45">
        <v>5700</v>
      </c>
      <c r="G45" t="s">
        <v>6</v>
      </c>
      <c r="H45">
        <f>PRODUCT(F45,D45)</f>
        <v>0</v>
      </c>
    </row>
    <row r="46" spans="1:8">
      <c r="B46" t="s">
        <v>36</v>
      </c>
      <c r="C46" t="s">
        <v>4</v>
      </c>
      <c r="D46">
        <v>0</v>
      </c>
      <c r="E46" t="s">
        <v>5</v>
      </c>
      <c r="F46">
        <v>5200</v>
      </c>
      <c r="G46" t="s">
        <v>6</v>
      </c>
      <c r="H46">
        <f>PRODUCT(F46,D46)</f>
        <v>0</v>
      </c>
    </row>
    <row r="47" spans="1:8">
      <c r="B47" t="s">
        <v>37</v>
      </c>
      <c r="C47" t="s">
        <v>4</v>
      </c>
      <c r="D47">
        <v>0</v>
      </c>
      <c r="E47" t="s">
        <v>5</v>
      </c>
      <c r="F47">
        <v>5200</v>
      </c>
      <c r="G47" t="s">
        <v>6</v>
      </c>
      <c r="H47">
        <f>PRODUCT(F47,D47)</f>
        <v>0</v>
      </c>
    </row>
    <row r="48" spans="1:8">
      <c r="A48">
        <v>3</v>
      </c>
      <c r="B48" t="s">
        <v>38</v>
      </c>
    </row>
    <row r="49" spans="1:8">
      <c r="B49" t="s">
        <v>39</v>
      </c>
      <c r="C49" t="s">
        <v>21</v>
      </c>
      <c r="D49">
        <v>0</v>
      </c>
      <c r="E49" t="s">
        <v>5</v>
      </c>
      <c r="F49">
        <v>1200</v>
      </c>
      <c r="G49" t="s">
        <v>6</v>
      </c>
      <c r="H49">
        <f>PRODUCT(F49,D49)</f>
        <v>0</v>
      </c>
    </row>
    <row r="50" spans="1:8">
      <c r="B50" t="s">
        <v>40</v>
      </c>
      <c r="C50" t="s">
        <v>21</v>
      </c>
      <c r="D50">
        <v>0</v>
      </c>
      <c r="E50" t="s">
        <v>5</v>
      </c>
      <c r="F50">
        <v>1000</v>
      </c>
      <c r="G50" t="s">
        <v>6</v>
      </c>
      <c r="H50">
        <f>PRODUCT(F50,D50)</f>
        <v>0</v>
      </c>
    </row>
    <row r="51" spans="1:8">
      <c r="A51">
        <v>4</v>
      </c>
      <c r="B51" t="s">
        <v>41</v>
      </c>
    </row>
    <row r="52" spans="1:8">
      <c r="B52" t="s">
        <v>42</v>
      </c>
      <c r="C52" t="s">
        <v>43</v>
      </c>
      <c r="D52">
        <v>0</v>
      </c>
      <c r="E52" t="s">
        <v>5</v>
      </c>
      <c r="F52">
        <v>1500</v>
      </c>
      <c r="G52" t="s">
        <v>6</v>
      </c>
      <c r="H52">
        <f>PRODUCT(F52,D52)</f>
        <v>0</v>
      </c>
    </row>
    <row r="53" spans="1:8">
      <c r="A53">
        <v>5</v>
      </c>
      <c r="B53" t="s">
        <v>44</v>
      </c>
      <c r="C53" t="s">
        <v>21</v>
      </c>
      <c r="D53">
        <v>0</v>
      </c>
      <c r="E53" t="s">
        <v>5</v>
      </c>
      <c r="F53">
        <v>300</v>
      </c>
      <c r="G53" t="s">
        <v>6</v>
      </c>
      <c r="H53">
        <f>PRODUCT(F53,D53)</f>
        <v>0</v>
      </c>
    </row>
    <row r="54" spans="1:8">
      <c r="A54">
        <v>6</v>
      </c>
      <c r="B54" t="s">
        <v>45</v>
      </c>
      <c r="C54" t="s">
        <v>21</v>
      </c>
      <c r="D54">
        <v>0</v>
      </c>
      <c r="E54" t="s">
        <v>5</v>
      </c>
      <c r="F54">
        <v>300</v>
      </c>
      <c r="G54" t="s">
        <v>6</v>
      </c>
      <c r="H54">
        <f>PRODUCT(F54,D54)</f>
        <v>0</v>
      </c>
    </row>
    <row r="55" spans="1:8">
      <c r="A55">
        <v>7</v>
      </c>
      <c r="B55" t="s">
        <v>46</v>
      </c>
      <c r="C55" t="s">
        <v>21</v>
      </c>
      <c r="D55">
        <v>0</v>
      </c>
      <c r="E55" t="s">
        <v>5</v>
      </c>
      <c r="F55">
        <v>300</v>
      </c>
      <c r="G55" t="s">
        <v>6</v>
      </c>
      <c r="H55">
        <f>PRODUCT(F55,D55)</f>
        <v>0</v>
      </c>
    </row>
    <row r="56" spans="1:8">
      <c r="F56" t="s">
        <v>10</v>
      </c>
      <c r="G56" t="s">
        <v>6</v>
      </c>
      <c r="H56">
        <f>SUM(H42:H55)</f>
        <v>0</v>
      </c>
    </row>
    <row r="59" spans="1:8">
      <c r="A59" t="s">
        <v>47</v>
      </c>
    </row>
    <row r="61" spans="1:8">
      <c r="A61">
        <v>1</v>
      </c>
      <c r="B61" t="s">
        <v>48</v>
      </c>
      <c r="C61" t="s">
        <v>21</v>
      </c>
      <c r="D61">
        <v>0</v>
      </c>
      <c r="E61" t="s">
        <v>5</v>
      </c>
      <c r="F61">
        <v>2000</v>
      </c>
      <c r="G61" t="s">
        <v>6</v>
      </c>
      <c r="H61">
        <f>PRODUCT(F61,D61)</f>
        <v>0</v>
      </c>
    </row>
    <row r="62" spans="1:8">
      <c r="A62">
        <v>2</v>
      </c>
      <c r="B62" t="s">
        <v>49</v>
      </c>
      <c r="C62" t="s">
        <v>21</v>
      </c>
      <c r="D62">
        <v>0</v>
      </c>
      <c r="E62" t="s">
        <v>5</v>
      </c>
      <c r="F62">
        <v>180</v>
      </c>
      <c r="G62" t="s">
        <v>6</v>
      </c>
      <c r="H62">
        <f>PRODUCT(F62,D62)</f>
        <v>0</v>
      </c>
    </row>
    <row r="63" spans="1:8">
      <c r="A63">
        <v>3</v>
      </c>
      <c r="B63" t="s">
        <v>50</v>
      </c>
      <c r="C63" t="s">
        <v>21</v>
      </c>
      <c r="D63">
        <v>0</v>
      </c>
      <c r="E63" t="s">
        <v>5</v>
      </c>
      <c r="F63">
        <v>800</v>
      </c>
      <c r="G63" t="s">
        <v>6</v>
      </c>
      <c r="H63">
        <f>PRODUCT(F63,D63)</f>
        <v>0</v>
      </c>
    </row>
    <row r="64" spans="1:8">
      <c r="A64">
        <v>4</v>
      </c>
      <c r="B64" t="s">
        <v>51</v>
      </c>
      <c r="C64" t="s">
        <v>21</v>
      </c>
      <c r="D64">
        <v>0</v>
      </c>
      <c r="E64" t="s">
        <v>5</v>
      </c>
      <c r="F64">
        <v>850</v>
      </c>
      <c r="G64" t="s">
        <v>6</v>
      </c>
      <c r="H64">
        <f>PRODUCT(F64,D64)</f>
        <v>0</v>
      </c>
    </row>
    <row r="65" spans="1:8">
      <c r="A65">
        <v>5</v>
      </c>
      <c r="B65" t="s">
        <v>52</v>
      </c>
      <c r="C65" t="s">
        <v>43</v>
      </c>
      <c r="D65">
        <v>0</v>
      </c>
      <c r="E65" t="s">
        <v>5</v>
      </c>
      <c r="F65">
        <v>600</v>
      </c>
      <c r="G65" t="s">
        <v>6</v>
      </c>
      <c r="H65">
        <f>PRODUCT(F65,D65)</f>
        <v>0</v>
      </c>
    </row>
    <row r="66" spans="1:8">
      <c r="F66" t="s">
        <v>10</v>
      </c>
      <c r="G66" t="s">
        <v>6</v>
      </c>
      <c r="H66">
        <f>SUM(H61:H65)</f>
        <v>0</v>
      </c>
    </row>
    <row r="69" spans="1:8">
      <c r="A69" t="s">
        <v>53</v>
      </c>
    </row>
    <row r="71" spans="1:8">
      <c r="A71">
        <v>1</v>
      </c>
      <c r="B71" t="s">
        <v>54</v>
      </c>
    </row>
    <row r="72" spans="1:8">
      <c r="C72" t="s">
        <v>28</v>
      </c>
      <c r="D72">
        <v>0</v>
      </c>
      <c r="E72" t="s">
        <v>5</v>
      </c>
      <c r="F72">
        <v>9000</v>
      </c>
      <c r="G72" t="s">
        <v>6</v>
      </c>
      <c r="H72">
        <f>PRODUCT(F72,D72)</f>
        <v>0</v>
      </c>
    </row>
    <row r="73" spans="1:8">
      <c r="A73">
        <v>2</v>
      </c>
      <c r="B73" t="s">
        <v>55</v>
      </c>
    </row>
    <row r="74" spans="1:8">
      <c r="C74" t="s">
        <v>28</v>
      </c>
      <c r="D74">
        <v>0</v>
      </c>
      <c r="E74" t="s">
        <v>5</v>
      </c>
      <c r="F74">
        <v>12000</v>
      </c>
      <c r="G74" t="s">
        <v>6</v>
      </c>
      <c r="H74">
        <f>PRODUCT(F74,D74)</f>
        <v>0</v>
      </c>
    </row>
    <row r="75" spans="1:8">
      <c r="A75">
        <v>3</v>
      </c>
      <c r="B75" t="s">
        <v>56</v>
      </c>
    </row>
    <row r="76" spans="1:8">
      <c r="C76" t="s">
        <v>28</v>
      </c>
      <c r="D76">
        <v>0</v>
      </c>
      <c r="E76" t="s">
        <v>5</v>
      </c>
      <c r="F76">
        <v>0</v>
      </c>
      <c r="G76" t="s">
        <v>6</v>
      </c>
      <c r="H76">
        <f>PRODUCT(F76,D76)</f>
        <v>0</v>
      </c>
    </row>
    <row r="77" spans="1:8">
      <c r="A77">
        <v>4</v>
      </c>
      <c r="B77" t="s">
        <v>57</v>
      </c>
    </row>
    <row r="78" spans="1:8">
      <c r="C78" t="s">
        <v>28</v>
      </c>
      <c r="D78">
        <v>0</v>
      </c>
      <c r="E78" t="s">
        <v>5</v>
      </c>
      <c r="F78">
        <v>0</v>
      </c>
      <c r="G78" t="s">
        <v>6</v>
      </c>
      <c r="H78">
        <f>PRODUCT(F78,D78)</f>
        <v>0</v>
      </c>
    </row>
    <row r="79" spans="1:8">
      <c r="A79">
        <v>5</v>
      </c>
      <c r="B79" t="s">
        <v>58</v>
      </c>
    </row>
    <row r="80" spans="1:8">
      <c r="C80" t="s">
        <v>28</v>
      </c>
      <c r="D80">
        <v>0</v>
      </c>
      <c r="E80" t="s">
        <v>5</v>
      </c>
      <c r="F80">
        <v>0</v>
      </c>
      <c r="G80" t="s">
        <v>6</v>
      </c>
      <c r="H80">
        <f>PRODUCT(F80,D80)</f>
        <v>0</v>
      </c>
    </row>
    <row r="81" spans="1:8">
      <c r="A81">
        <v>6</v>
      </c>
      <c r="B81" t="s">
        <v>59</v>
      </c>
      <c r="C81" t="s">
        <v>43</v>
      </c>
      <c r="D81">
        <v>0</v>
      </c>
      <c r="E81" t="s">
        <v>5</v>
      </c>
      <c r="F81">
        <v>1200</v>
      </c>
      <c r="G81" t="s">
        <v>6</v>
      </c>
      <c r="H81">
        <f>PRODUCT(F81,D81)</f>
        <v>0</v>
      </c>
    </row>
    <row r="82" spans="1:8">
      <c r="A82">
        <v>7</v>
      </c>
      <c r="B82" t="s">
        <v>60</v>
      </c>
      <c r="C82" t="s">
        <v>21</v>
      </c>
      <c r="D82">
        <v>0</v>
      </c>
      <c r="E82" t="s">
        <v>5</v>
      </c>
      <c r="F82">
        <v>800</v>
      </c>
      <c r="G82" t="s">
        <v>6</v>
      </c>
      <c r="H82">
        <f>PRODUCT(F82,D82)</f>
        <v>0</v>
      </c>
    </row>
    <row r="83" spans="1:8">
      <c r="F83" t="s">
        <v>10</v>
      </c>
      <c r="G83" t="s">
        <v>6</v>
      </c>
      <c r="H83">
        <f>SUM(H71:H82)</f>
        <v>0</v>
      </c>
    </row>
    <row r="86" spans="1:8">
      <c r="A86" t="s">
        <v>61</v>
      </c>
    </row>
    <row r="88" spans="1:8">
      <c r="A88">
        <v>1</v>
      </c>
      <c r="B88" t="s">
        <v>62</v>
      </c>
    </row>
    <row r="89" spans="1:8">
      <c r="C89" t="s">
        <v>28</v>
      </c>
      <c r="D89">
        <v>0</v>
      </c>
      <c r="E89" t="s">
        <v>5</v>
      </c>
      <c r="F89">
        <v>0</v>
      </c>
      <c r="G89" t="s">
        <v>6</v>
      </c>
      <c r="H89">
        <f>PRODUCT(F89,D89)</f>
        <v>0</v>
      </c>
    </row>
    <row r="90" spans="1:8">
      <c r="A90">
        <v>2</v>
      </c>
      <c r="B90" t="s">
        <v>63</v>
      </c>
    </row>
    <row r="91" spans="1:8">
      <c r="C91" t="s">
        <v>28</v>
      </c>
      <c r="D91">
        <v>0</v>
      </c>
      <c r="E91" t="s">
        <v>5</v>
      </c>
      <c r="F91">
        <v>0</v>
      </c>
      <c r="G91" t="s">
        <v>6</v>
      </c>
      <c r="H91">
        <f>PRODUCT(F91,D91)</f>
        <v>0</v>
      </c>
    </row>
    <row r="92" spans="1:8">
      <c r="A92">
        <v>3</v>
      </c>
      <c r="B92" t="s">
        <v>64</v>
      </c>
      <c r="C92" t="s">
        <v>43</v>
      </c>
      <c r="D92">
        <v>0</v>
      </c>
      <c r="E92" t="s">
        <v>5</v>
      </c>
      <c r="F92">
        <v>1500</v>
      </c>
      <c r="G92" t="s">
        <v>6</v>
      </c>
      <c r="H92">
        <f>PRODUCT(F92,D92)</f>
        <v>0</v>
      </c>
    </row>
    <row r="93" spans="1:8">
      <c r="A93">
        <v>4</v>
      </c>
      <c r="B93" t="s">
        <v>65</v>
      </c>
      <c r="C93" t="s">
        <v>43</v>
      </c>
      <c r="D93">
        <v>0</v>
      </c>
      <c r="E93" t="s">
        <v>5</v>
      </c>
      <c r="F93">
        <v>5600</v>
      </c>
      <c r="G93" t="s">
        <v>6</v>
      </c>
      <c r="H93">
        <f>PRODUCT(F93,D93)</f>
        <v>0</v>
      </c>
    </row>
    <row r="94" spans="1:8">
      <c r="F94" t="s">
        <v>10</v>
      </c>
      <c r="G94" t="s">
        <v>6</v>
      </c>
      <c r="H94">
        <f>SUM(H88:H93)</f>
        <v>0</v>
      </c>
    </row>
    <row r="97" spans="1:8">
      <c r="A97" t="s">
        <v>66</v>
      </c>
    </row>
    <row r="99" spans="1:8">
      <c r="A99">
        <v>1</v>
      </c>
      <c r="B99" t="s">
        <v>67</v>
      </c>
      <c r="C99" t="s">
        <v>21</v>
      </c>
      <c r="D99">
        <v>0</v>
      </c>
      <c r="E99" t="s">
        <v>5</v>
      </c>
      <c r="F99">
        <v>1300</v>
      </c>
      <c r="G99" t="s">
        <v>6</v>
      </c>
      <c r="H99">
        <f>PRODUCT(F99,D99)</f>
        <v>0</v>
      </c>
    </row>
    <row r="100" spans="1:8">
      <c r="A100">
        <v>2</v>
      </c>
      <c r="B100" t="s">
        <v>68</v>
      </c>
      <c r="C100" t="s">
        <v>21</v>
      </c>
      <c r="D100">
        <v>0</v>
      </c>
      <c r="E100" t="s">
        <v>5</v>
      </c>
      <c r="F100">
        <v>1200</v>
      </c>
      <c r="G100" t="s">
        <v>6</v>
      </c>
      <c r="H100">
        <f>PRODUCT(F100,D100)</f>
        <v>0</v>
      </c>
    </row>
    <row r="101" spans="1:8">
      <c r="A101">
        <v>3</v>
      </c>
      <c r="B101" t="s">
        <v>69</v>
      </c>
      <c r="C101" t="s">
        <v>43</v>
      </c>
      <c r="D101">
        <v>0</v>
      </c>
      <c r="E101" t="s">
        <v>5</v>
      </c>
      <c r="F101">
        <v>250</v>
      </c>
      <c r="G101" t="s">
        <v>6</v>
      </c>
      <c r="H101">
        <f>PRODUCT(F101,D101)</f>
        <v>0</v>
      </c>
    </row>
    <row r="102" spans="1:8">
      <c r="F102" t="s">
        <v>10</v>
      </c>
      <c r="G102" t="s">
        <v>6</v>
      </c>
      <c r="H102">
        <f>SUM(H99:H101)</f>
        <v>0</v>
      </c>
    </row>
    <row r="105" spans="1:8">
      <c r="A105" t="s">
        <v>70</v>
      </c>
    </row>
    <row r="107" spans="1:8">
      <c r="A107">
        <v>1</v>
      </c>
      <c r="B107" t="s">
        <v>71</v>
      </c>
      <c r="C107" t="s">
        <v>21</v>
      </c>
      <c r="D107">
        <v>0</v>
      </c>
      <c r="E107" t="s">
        <v>5</v>
      </c>
      <c r="F107">
        <v>1100</v>
      </c>
      <c r="G107" t="s">
        <v>6</v>
      </c>
      <c r="H107">
        <f>PRODUCT(F107,D107)</f>
        <v>0</v>
      </c>
    </row>
    <row r="108" spans="1:8">
      <c r="A108">
        <v>2</v>
      </c>
      <c r="B108" t="s">
        <v>72</v>
      </c>
      <c r="C108" t="s">
        <v>21</v>
      </c>
      <c r="D108">
        <v>0</v>
      </c>
      <c r="E108" t="s">
        <v>5</v>
      </c>
      <c r="F108">
        <v>1200</v>
      </c>
      <c r="G108" t="s">
        <v>6</v>
      </c>
      <c r="H108">
        <f>PRODUCT(F108,D108)</f>
        <v>0</v>
      </c>
    </row>
    <row r="109" spans="1:8">
      <c r="F109" t="s">
        <v>10</v>
      </c>
      <c r="G109" t="s">
        <v>6</v>
      </c>
      <c r="H109">
        <f>SUM(H107:H108)</f>
        <v>0</v>
      </c>
    </row>
    <row r="112" spans="1:8">
      <c r="A112" t="s">
        <v>73</v>
      </c>
    </row>
    <row r="114" spans="1:8">
      <c r="A114">
        <v>1</v>
      </c>
      <c r="B114" t="s">
        <v>74</v>
      </c>
      <c r="C114" t="s">
        <v>21</v>
      </c>
      <c r="D114">
        <v>0</v>
      </c>
      <c r="E114" t="s">
        <v>5</v>
      </c>
      <c r="F114">
        <v>250</v>
      </c>
      <c r="G114" t="s">
        <v>6</v>
      </c>
      <c r="H114">
        <f>PRODUCT(F114,D114)</f>
        <v>0</v>
      </c>
    </row>
    <row r="115" spans="1:8">
      <c r="A115">
        <v>2</v>
      </c>
      <c r="B115" t="s">
        <v>75</v>
      </c>
      <c r="C115" t="s">
        <v>21</v>
      </c>
      <c r="D115">
        <v>0</v>
      </c>
      <c r="E115" t="s">
        <v>5</v>
      </c>
      <c r="F115">
        <v>150</v>
      </c>
      <c r="G115" t="s">
        <v>6</v>
      </c>
      <c r="H115">
        <f>PRODUCT(F115,D115)</f>
        <v>0</v>
      </c>
    </row>
    <row r="116" spans="1:8">
      <c r="F116" t="s">
        <v>10</v>
      </c>
      <c r="G116" t="s">
        <v>6</v>
      </c>
      <c r="H116">
        <f>SUM(H114:H115)</f>
        <v>0</v>
      </c>
    </row>
    <row r="119" spans="1:8">
      <c r="A119" t="s">
        <v>76</v>
      </c>
    </row>
    <row r="121" spans="1:8">
      <c r="A121">
        <v>1</v>
      </c>
      <c r="B121" t="s">
        <v>77</v>
      </c>
      <c r="C121" t="s">
        <v>21</v>
      </c>
      <c r="D121">
        <v>0</v>
      </c>
      <c r="E121" t="s">
        <v>5</v>
      </c>
      <c r="F121">
        <v>600</v>
      </c>
      <c r="G121" t="s">
        <v>6</v>
      </c>
      <c r="H121">
        <f>PRODUCT(F121,D121)</f>
        <v>0</v>
      </c>
    </row>
    <row r="122" spans="1:8">
      <c r="A122">
        <v>2</v>
      </c>
      <c r="B122" t="s">
        <v>78</v>
      </c>
      <c r="C122" t="s">
        <v>21</v>
      </c>
      <c r="D122">
        <v>0</v>
      </c>
      <c r="E122" t="s">
        <v>5</v>
      </c>
      <c r="F122">
        <v>450</v>
      </c>
      <c r="G122" t="s">
        <v>6</v>
      </c>
      <c r="H122">
        <f>PRODUCT(F122,D122)</f>
        <v>0</v>
      </c>
    </row>
    <row r="123" spans="1:8">
      <c r="A123">
        <v>3</v>
      </c>
      <c r="B123" t="s">
        <v>79</v>
      </c>
      <c r="C123" t="s">
        <v>21</v>
      </c>
      <c r="D123">
        <v>0</v>
      </c>
      <c r="E123" t="s">
        <v>5</v>
      </c>
      <c r="F123">
        <v>900</v>
      </c>
      <c r="G123" t="s">
        <v>6</v>
      </c>
      <c r="H123">
        <f>PRODUCT(F123,D123)</f>
        <v>0</v>
      </c>
    </row>
    <row r="124" spans="1:8">
      <c r="F124" t="s">
        <v>10</v>
      </c>
      <c r="G124" t="s">
        <v>6</v>
      </c>
      <c r="H124">
        <f>SUM(H121:H123)</f>
        <v>0</v>
      </c>
    </row>
    <row r="127" spans="1:8">
      <c r="A127" t="s">
        <v>80</v>
      </c>
    </row>
    <row r="129" spans="1:8">
      <c r="A129">
        <v>1</v>
      </c>
      <c r="B129" t="s">
        <v>81</v>
      </c>
      <c r="C129" t="s">
        <v>43</v>
      </c>
      <c r="D129">
        <v>0</v>
      </c>
      <c r="E129" t="s">
        <v>5</v>
      </c>
      <c r="F129">
        <v>800</v>
      </c>
      <c r="G129" t="s">
        <v>6</v>
      </c>
      <c r="H129">
        <f t="shared" ref="H129:H136" si="1">PRODUCT(F129,D129)</f>
        <v>0</v>
      </c>
    </row>
    <row r="130" spans="1:8">
      <c r="A130">
        <v>2</v>
      </c>
      <c r="B130" t="s">
        <v>82</v>
      </c>
      <c r="C130" t="s">
        <v>43</v>
      </c>
      <c r="D130">
        <v>0</v>
      </c>
      <c r="E130" t="s">
        <v>5</v>
      </c>
      <c r="F130">
        <v>800</v>
      </c>
      <c r="G130" t="s">
        <v>6</v>
      </c>
      <c r="H130">
        <f t="shared" si="1"/>
        <v>0</v>
      </c>
    </row>
    <row r="131" spans="1:8">
      <c r="A131">
        <v>3</v>
      </c>
      <c r="B131" t="s">
        <v>83</v>
      </c>
      <c r="C131" t="s">
        <v>43</v>
      </c>
      <c r="D131">
        <v>0</v>
      </c>
      <c r="E131" t="s">
        <v>5</v>
      </c>
      <c r="F131">
        <v>500</v>
      </c>
      <c r="G131" t="s">
        <v>6</v>
      </c>
      <c r="H131">
        <f t="shared" si="1"/>
        <v>0</v>
      </c>
    </row>
    <row r="132" spans="1:8">
      <c r="A132">
        <v>4</v>
      </c>
      <c r="B132" t="s">
        <v>84</v>
      </c>
      <c r="C132" t="s">
        <v>43</v>
      </c>
      <c r="D132">
        <v>0</v>
      </c>
      <c r="E132" t="s">
        <v>5</v>
      </c>
      <c r="F132">
        <v>800</v>
      </c>
      <c r="G132" t="s">
        <v>6</v>
      </c>
      <c r="H132">
        <f t="shared" si="1"/>
        <v>0</v>
      </c>
    </row>
    <row r="133" spans="1:8">
      <c r="A133">
        <v>5</v>
      </c>
      <c r="B133" t="s">
        <v>85</v>
      </c>
      <c r="C133" t="s">
        <v>43</v>
      </c>
      <c r="D133">
        <v>0</v>
      </c>
      <c r="E133" t="s">
        <v>5</v>
      </c>
      <c r="F133">
        <v>600</v>
      </c>
      <c r="G133" t="s">
        <v>6</v>
      </c>
      <c r="H133">
        <f t="shared" si="1"/>
        <v>0</v>
      </c>
    </row>
    <row r="134" spans="1:8">
      <c r="A134">
        <v>6</v>
      </c>
      <c r="B134" t="s">
        <v>86</v>
      </c>
      <c r="C134" t="s">
        <v>43</v>
      </c>
      <c r="D134">
        <v>0</v>
      </c>
      <c r="E134" t="s">
        <v>5</v>
      </c>
      <c r="F134">
        <v>600</v>
      </c>
      <c r="G134" t="s">
        <v>6</v>
      </c>
      <c r="H134">
        <f t="shared" si="1"/>
        <v>0</v>
      </c>
    </row>
    <row r="135" spans="1:8">
      <c r="A135">
        <v>7</v>
      </c>
      <c r="B135" t="s">
        <v>87</v>
      </c>
      <c r="C135" t="s">
        <v>43</v>
      </c>
      <c r="D135">
        <v>0</v>
      </c>
      <c r="E135" t="s">
        <v>5</v>
      </c>
      <c r="F135">
        <v>600</v>
      </c>
      <c r="G135" t="s">
        <v>6</v>
      </c>
      <c r="H135">
        <f t="shared" si="1"/>
        <v>0</v>
      </c>
    </row>
    <row r="136" spans="1:8">
      <c r="A136">
        <v>8</v>
      </c>
      <c r="B136" t="s">
        <v>88</v>
      </c>
      <c r="C136" t="s">
        <v>43</v>
      </c>
      <c r="D136">
        <v>0</v>
      </c>
      <c r="E136" t="s">
        <v>5</v>
      </c>
      <c r="F136">
        <v>800</v>
      </c>
      <c r="G136" t="s">
        <v>6</v>
      </c>
      <c r="H136">
        <f t="shared" si="1"/>
        <v>0</v>
      </c>
    </row>
    <row r="137" spans="1:8">
      <c r="F137" t="s">
        <v>10</v>
      </c>
      <c r="G137" t="s">
        <v>6</v>
      </c>
      <c r="H137">
        <f>SUM(H129:H136)</f>
        <v>0</v>
      </c>
    </row>
    <row r="140" spans="1:8">
      <c r="A140" t="s">
        <v>89</v>
      </c>
    </row>
    <row r="142" spans="1:8">
      <c r="A142">
        <v>1</v>
      </c>
      <c r="B142" t="s">
        <v>90</v>
      </c>
      <c r="C142" t="s">
        <v>21</v>
      </c>
      <c r="D142">
        <v>0</v>
      </c>
      <c r="E142" t="s">
        <v>5</v>
      </c>
      <c r="F142">
        <v>550</v>
      </c>
      <c r="G142" t="s">
        <v>6</v>
      </c>
      <c r="H142">
        <f>PRODUCT(F142,D142)</f>
        <v>0</v>
      </c>
    </row>
    <row r="143" spans="1:8">
      <c r="A143">
        <v>2</v>
      </c>
      <c r="B143" t="s">
        <v>91</v>
      </c>
      <c r="C143" t="s">
        <v>21</v>
      </c>
      <c r="D143">
        <v>0</v>
      </c>
      <c r="E143" t="s">
        <v>5</v>
      </c>
      <c r="F143">
        <v>900</v>
      </c>
      <c r="G143" t="s">
        <v>6</v>
      </c>
      <c r="H143">
        <f>PRODUCT(F143,D143)</f>
        <v>0</v>
      </c>
    </row>
    <row r="144" spans="1:8">
      <c r="A144">
        <v>3</v>
      </c>
      <c r="B144" t="s">
        <v>92</v>
      </c>
      <c r="C144" t="s">
        <v>21</v>
      </c>
      <c r="D144">
        <v>0</v>
      </c>
      <c r="E144" t="s">
        <v>5</v>
      </c>
      <c r="F144">
        <v>400</v>
      </c>
      <c r="G144" t="s">
        <v>6</v>
      </c>
      <c r="H144">
        <f>PRODUCT(F144,D144)</f>
        <v>0</v>
      </c>
    </row>
    <row r="145" spans="1:8">
      <c r="A145">
        <v>4</v>
      </c>
      <c r="B145" t="s">
        <v>93</v>
      </c>
      <c r="C145" t="s">
        <v>21</v>
      </c>
      <c r="D145">
        <v>0</v>
      </c>
      <c r="E145" t="s">
        <v>5</v>
      </c>
      <c r="F145">
        <v>450</v>
      </c>
      <c r="G145" t="s">
        <v>6</v>
      </c>
      <c r="H145">
        <f>PRODUCT(F145,D145)</f>
        <v>0</v>
      </c>
    </row>
    <row r="146" spans="1:8">
      <c r="A146">
        <v>5</v>
      </c>
      <c r="B146" t="s">
        <v>94</v>
      </c>
      <c r="C146" t="s">
        <v>21</v>
      </c>
      <c r="D146">
        <v>0</v>
      </c>
      <c r="E146" t="s">
        <v>5</v>
      </c>
      <c r="F146">
        <v>500</v>
      </c>
      <c r="G146" t="s">
        <v>6</v>
      </c>
      <c r="H146">
        <f>PRODUCT(F146,D146)</f>
        <v>0</v>
      </c>
    </row>
    <row r="147" spans="1:8">
      <c r="F147" t="s">
        <v>10</v>
      </c>
      <c r="G147" t="s">
        <v>6</v>
      </c>
      <c r="H147">
        <f>SUM(H142:H146)</f>
        <v>0</v>
      </c>
    </row>
    <row r="150" spans="1:8">
      <c r="A150" t="s">
        <v>95</v>
      </c>
    </row>
    <row r="152" spans="1:8">
      <c r="A152">
        <v>1</v>
      </c>
      <c r="B152" t="s">
        <v>96</v>
      </c>
      <c r="C152" t="s">
        <v>21</v>
      </c>
      <c r="D152">
        <v>0</v>
      </c>
      <c r="E152" t="s">
        <v>5</v>
      </c>
      <c r="F152">
        <v>1200</v>
      </c>
      <c r="G152" t="s">
        <v>6</v>
      </c>
      <c r="H152">
        <f t="shared" ref="H152:H158" si="2">PRODUCT(F152,D152)</f>
        <v>0</v>
      </c>
    </row>
    <row r="153" spans="1:8">
      <c r="A153">
        <v>2</v>
      </c>
      <c r="B153" t="s">
        <v>97</v>
      </c>
      <c r="C153" t="s">
        <v>43</v>
      </c>
      <c r="D153">
        <v>0</v>
      </c>
      <c r="E153" t="s">
        <v>5</v>
      </c>
      <c r="F153">
        <v>10000</v>
      </c>
      <c r="G153" t="s">
        <v>6</v>
      </c>
      <c r="H153">
        <f t="shared" si="2"/>
        <v>0</v>
      </c>
    </row>
    <row r="154" spans="1:8">
      <c r="A154">
        <v>3</v>
      </c>
      <c r="B154" t="s">
        <v>98</v>
      </c>
      <c r="C154" t="s">
        <v>28</v>
      </c>
      <c r="D154">
        <v>0</v>
      </c>
      <c r="E154" t="s">
        <v>5</v>
      </c>
      <c r="F154">
        <v>8000</v>
      </c>
      <c r="G154" t="s">
        <v>6</v>
      </c>
      <c r="H154">
        <f t="shared" si="2"/>
        <v>0</v>
      </c>
    </row>
    <row r="155" spans="1:8">
      <c r="A155">
        <v>4</v>
      </c>
      <c r="B155" t="s">
        <v>99</v>
      </c>
      <c r="C155" t="s">
        <v>28</v>
      </c>
      <c r="D155">
        <v>0</v>
      </c>
      <c r="E155" t="s">
        <v>5</v>
      </c>
      <c r="F155">
        <v>400</v>
      </c>
      <c r="G155" t="s">
        <v>6</v>
      </c>
      <c r="H155">
        <f t="shared" si="2"/>
        <v>0</v>
      </c>
    </row>
    <row r="156" spans="1:8">
      <c r="A156">
        <v>5</v>
      </c>
      <c r="B156" t="s">
        <v>100</v>
      </c>
      <c r="C156" t="s">
        <v>28</v>
      </c>
      <c r="D156">
        <v>0</v>
      </c>
      <c r="E156" t="s">
        <v>5</v>
      </c>
      <c r="F156">
        <v>300</v>
      </c>
      <c r="G156" t="s">
        <v>6</v>
      </c>
      <c r="H156">
        <f t="shared" si="2"/>
        <v>0</v>
      </c>
    </row>
    <row r="157" spans="1:8">
      <c r="A157">
        <v>6</v>
      </c>
      <c r="B157" t="s">
        <v>101</v>
      </c>
      <c r="C157" t="s">
        <v>28</v>
      </c>
      <c r="D157">
        <v>0</v>
      </c>
      <c r="E157" t="s">
        <v>5</v>
      </c>
      <c r="F157">
        <v>100</v>
      </c>
      <c r="G157" t="s">
        <v>6</v>
      </c>
      <c r="H157">
        <f t="shared" si="2"/>
        <v>0</v>
      </c>
    </row>
    <row r="158" spans="1:8">
      <c r="A158">
        <v>7</v>
      </c>
      <c r="B158" t="s">
        <v>102</v>
      </c>
      <c r="C158" t="s">
        <v>21</v>
      </c>
      <c r="D158">
        <v>0</v>
      </c>
      <c r="E158" t="s">
        <v>5</v>
      </c>
      <c r="F158">
        <v>80</v>
      </c>
      <c r="G158" t="s">
        <v>6</v>
      </c>
      <c r="H158">
        <f t="shared" si="2"/>
        <v>0</v>
      </c>
    </row>
    <row r="159" spans="1:8">
      <c r="F159" t="s">
        <v>10</v>
      </c>
      <c r="G159" t="s">
        <v>6</v>
      </c>
      <c r="H159">
        <f>SUM(H152:H158)</f>
        <v>0</v>
      </c>
    </row>
    <row r="162" spans="1:6">
      <c r="A162" t="s">
        <v>103</v>
      </c>
    </row>
    <row r="164" spans="1:6">
      <c r="A164" t="s">
        <v>104</v>
      </c>
      <c r="B164" t="s">
        <v>105</v>
      </c>
      <c r="D164" t="s">
        <v>6</v>
      </c>
      <c r="F164">
        <f>SUM(H11:H15)</f>
        <v>0</v>
      </c>
    </row>
    <row r="165" spans="1:6">
      <c r="A165" t="s">
        <v>106</v>
      </c>
      <c r="B165" t="s">
        <v>107</v>
      </c>
      <c r="D165" t="s">
        <v>6</v>
      </c>
      <c r="F165">
        <f>SUM(H21:H36)</f>
        <v>0</v>
      </c>
    </row>
    <row r="166" spans="1:6">
      <c r="A166" t="s">
        <v>108</v>
      </c>
      <c r="B166" t="s">
        <v>109</v>
      </c>
      <c r="D166" t="s">
        <v>6</v>
      </c>
      <c r="F166">
        <f>SUM(H42:H55)</f>
        <v>0</v>
      </c>
    </row>
    <row r="167" spans="1:6">
      <c r="A167" t="s">
        <v>110</v>
      </c>
      <c r="B167" t="s">
        <v>111</v>
      </c>
      <c r="D167" t="s">
        <v>6</v>
      </c>
      <c r="F167">
        <f>SUM(H61:H65)</f>
        <v>0</v>
      </c>
    </row>
    <row r="168" spans="1:6">
      <c r="A168" t="s">
        <v>112</v>
      </c>
      <c r="B168" t="s">
        <v>113</v>
      </c>
      <c r="D168" t="s">
        <v>6</v>
      </c>
      <c r="F168">
        <f>SUM(H71:H82)</f>
        <v>0</v>
      </c>
    </row>
    <row r="169" spans="1:6">
      <c r="A169" t="s">
        <v>114</v>
      </c>
      <c r="B169" t="s">
        <v>115</v>
      </c>
      <c r="D169" t="s">
        <v>6</v>
      </c>
      <c r="F169">
        <f>SUM(H88:H93)</f>
        <v>0</v>
      </c>
    </row>
    <row r="170" spans="1:6">
      <c r="A170" t="s">
        <v>116</v>
      </c>
      <c r="B170" t="s">
        <v>117</v>
      </c>
      <c r="D170" t="s">
        <v>6</v>
      </c>
      <c r="F170">
        <f>SUM(H99:H101)</f>
        <v>0</v>
      </c>
    </row>
    <row r="171" spans="1:6">
      <c r="A171" t="s">
        <v>118</v>
      </c>
      <c r="B171" t="s">
        <v>119</v>
      </c>
      <c r="D171" t="s">
        <v>6</v>
      </c>
      <c r="F171">
        <f>SUM(H107:H108)</f>
        <v>0</v>
      </c>
    </row>
    <row r="172" spans="1:6">
      <c r="A172" t="s">
        <v>120</v>
      </c>
      <c r="B172" t="s">
        <v>121</v>
      </c>
      <c r="D172" t="s">
        <v>6</v>
      </c>
      <c r="F172">
        <f>SUM(H114:H115)</f>
        <v>0</v>
      </c>
    </row>
    <row r="173" spans="1:6">
      <c r="A173" t="s">
        <v>122</v>
      </c>
      <c r="B173" t="s">
        <v>123</v>
      </c>
      <c r="D173" t="s">
        <v>6</v>
      </c>
      <c r="F173">
        <f>SUM(H121:H123)</f>
        <v>0</v>
      </c>
    </row>
    <row r="174" spans="1:6">
      <c r="A174" t="s">
        <v>124</v>
      </c>
      <c r="B174" t="s">
        <v>125</v>
      </c>
      <c r="D174" t="s">
        <v>6</v>
      </c>
      <c r="F174">
        <f>SUM(H129:H136)</f>
        <v>0</v>
      </c>
    </row>
    <row r="175" spans="1:6">
      <c r="A175" t="s">
        <v>126</v>
      </c>
      <c r="B175" t="s">
        <v>127</v>
      </c>
      <c r="D175" t="s">
        <v>6</v>
      </c>
      <c r="F175">
        <f>SUM(H142:H146)</f>
        <v>0</v>
      </c>
    </row>
    <row r="176" spans="1:6">
      <c r="A176" t="s">
        <v>128</v>
      </c>
      <c r="B176" t="s">
        <v>129</v>
      </c>
      <c r="D176" t="s">
        <v>6</v>
      </c>
      <c r="F176">
        <f>SUM(H152:H158)</f>
        <v>0</v>
      </c>
    </row>
    <row r="177" spans="2:6">
      <c r="B177" t="s">
        <v>130</v>
      </c>
      <c r="D177" t="s">
        <v>6</v>
      </c>
      <c r="F177">
        <f>SUM(F164:H176)</f>
        <v>0</v>
      </c>
    </row>
    <row r="184" spans="2:6">
      <c r="E184" t="s">
        <v>131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3:M212"/>
  <sheetViews>
    <sheetView workbookViewId="0"/>
  </sheetViews>
  <sheetFormatPr defaultRowHeight="15"/>
  <sheetData>
    <row r="3" spans="1:13">
      <c r="B3" t="s">
        <v>132</v>
      </c>
    </row>
    <row r="5" spans="1:13">
      <c r="A5" t="s">
        <v>104</v>
      </c>
      <c r="B5" t="s">
        <v>133</v>
      </c>
      <c r="M5">
        <v>125</v>
      </c>
    </row>
    <row r="7" spans="1:13">
      <c r="A7">
        <v>1</v>
      </c>
      <c r="B7" t="s">
        <v>134</v>
      </c>
      <c r="C7" t="s">
        <v>28</v>
      </c>
      <c r="D7">
        <v>20</v>
      </c>
      <c r="E7" t="s">
        <v>5</v>
      </c>
      <c r="F7">
        <f>PRODUCT($M$5,L7)</f>
        <v>562.5</v>
      </c>
      <c r="G7" t="s">
        <v>6</v>
      </c>
      <c r="H7">
        <f>PRODUCT(F7,D7)</f>
        <v>11250</v>
      </c>
      <c r="L7">
        <v>4.5</v>
      </c>
    </row>
    <row r="8" spans="1:13">
      <c r="B8" t="s">
        <v>135</v>
      </c>
      <c r="E8" t="s">
        <v>10</v>
      </c>
      <c r="H8">
        <f>SUM(H7:H7)</f>
        <v>11250</v>
      </c>
    </row>
    <row r="10" spans="1:13">
      <c r="A10" t="s">
        <v>106</v>
      </c>
      <c r="B10" t="s">
        <v>136</v>
      </c>
    </row>
    <row r="12" spans="1:13">
      <c r="A12">
        <v>1</v>
      </c>
      <c r="B12" t="s">
        <v>137</v>
      </c>
      <c r="C12" t="s">
        <v>4</v>
      </c>
      <c r="D12">
        <v>1.98</v>
      </c>
      <c r="E12" t="s">
        <v>5</v>
      </c>
      <c r="F12">
        <f>PRODUCT($M$5,L12)</f>
        <v>875</v>
      </c>
      <c r="G12" t="s">
        <v>6</v>
      </c>
      <c r="H12">
        <f>PRODUCT(F12,D12)</f>
        <v>1732.5</v>
      </c>
      <c r="L12">
        <v>7</v>
      </c>
    </row>
    <row r="14" spans="1:13">
      <c r="A14">
        <v>2</v>
      </c>
      <c r="B14" t="s">
        <v>138</v>
      </c>
    </row>
    <row r="15" spans="1:13">
      <c r="B15" t="s">
        <v>139</v>
      </c>
      <c r="C15" t="s">
        <v>4</v>
      </c>
      <c r="D15">
        <v>1</v>
      </c>
      <c r="E15" t="s">
        <v>5</v>
      </c>
      <c r="F15">
        <f>PRODUCT($M$5,L15)</f>
        <v>1125</v>
      </c>
      <c r="G15" t="s">
        <v>6</v>
      </c>
      <c r="H15">
        <f>PRODUCT(F15,D15)</f>
        <v>1125</v>
      </c>
      <c r="L15">
        <v>9</v>
      </c>
    </row>
    <row r="17" spans="1:12">
      <c r="A17">
        <v>3</v>
      </c>
      <c r="B17" t="s">
        <v>140</v>
      </c>
    </row>
    <row r="18" spans="1:12">
      <c r="B18" t="s">
        <v>141</v>
      </c>
      <c r="C18" t="s">
        <v>4</v>
      </c>
      <c r="D18">
        <v>7.97</v>
      </c>
      <c r="E18" t="s">
        <v>5</v>
      </c>
      <c r="F18">
        <f>PRODUCT($M$5,L18)</f>
        <v>625</v>
      </c>
      <c r="G18" t="s">
        <v>6</v>
      </c>
      <c r="H18">
        <f>PRODUCT(F18,D18)</f>
        <v>4981.25</v>
      </c>
      <c r="L18">
        <v>5</v>
      </c>
    </row>
    <row r="20" spans="1:12">
      <c r="A20">
        <v>4</v>
      </c>
      <c r="B20" t="s">
        <v>142</v>
      </c>
      <c r="C20" t="s">
        <v>21</v>
      </c>
      <c r="D20">
        <v>4.58</v>
      </c>
      <c r="E20" t="s">
        <v>5</v>
      </c>
      <c r="F20">
        <f>PRODUCT($M$5,L20)</f>
        <v>62.5</v>
      </c>
      <c r="G20" t="s">
        <v>6</v>
      </c>
      <c r="H20">
        <f>PRODUCT(F20,D20)</f>
        <v>286.25</v>
      </c>
      <c r="L20">
        <v>0.5</v>
      </c>
    </row>
    <row r="22" spans="1:12">
      <c r="A22">
        <v>5</v>
      </c>
      <c r="B22" t="s">
        <v>143</v>
      </c>
      <c r="C22" t="s">
        <v>4</v>
      </c>
      <c r="D22">
        <v>0.63</v>
      </c>
      <c r="E22" t="s">
        <v>5</v>
      </c>
      <c r="F22">
        <f>PRODUCT($M$5,L22)</f>
        <v>2125</v>
      </c>
      <c r="G22" t="s">
        <v>6</v>
      </c>
      <c r="H22">
        <f>PRODUCT(F22,D22)</f>
        <v>1338.75</v>
      </c>
      <c r="L22">
        <v>17</v>
      </c>
    </row>
    <row r="24" spans="1:12">
      <c r="A24">
        <v>6</v>
      </c>
      <c r="B24" t="s">
        <v>144</v>
      </c>
      <c r="C24" t="s">
        <v>4</v>
      </c>
      <c r="D24">
        <v>1.62</v>
      </c>
      <c r="E24" t="s">
        <v>5</v>
      </c>
      <c r="F24">
        <f>PRODUCT($M$5,L24)</f>
        <v>1750</v>
      </c>
      <c r="G24" t="s">
        <v>6</v>
      </c>
      <c r="H24">
        <f>PRODUCT(F24,D24)</f>
        <v>2835</v>
      </c>
      <c r="L24">
        <v>14</v>
      </c>
    </row>
    <row r="26" spans="1:12">
      <c r="A26">
        <v>7</v>
      </c>
      <c r="B26" t="s">
        <v>145</v>
      </c>
    </row>
    <row r="27" spans="1:12">
      <c r="B27" t="s">
        <v>146</v>
      </c>
      <c r="C27" t="s">
        <v>4</v>
      </c>
      <c r="D27">
        <v>1.73</v>
      </c>
      <c r="E27" t="s">
        <v>5</v>
      </c>
      <c r="F27">
        <f>PRODUCT($M$5,L27)</f>
        <v>22500</v>
      </c>
      <c r="G27" t="s">
        <v>6</v>
      </c>
      <c r="H27">
        <f>PRODUCT(F27,D27)</f>
        <v>38925</v>
      </c>
      <c r="L27">
        <v>180</v>
      </c>
    </row>
    <row r="28" spans="1:12">
      <c r="B28" t="s">
        <v>147</v>
      </c>
      <c r="C28" t="s">
        <v>4</v>
      </c>
      <c r="D28">
        <v>0</v>
      </c>
      <c r="E28" t="s">
        <v>5</v>
      </c>
      <c r="F28">
        <f>PRODUCT($M$5,L28)</f>
        <v>22500</v>
      </c>
      <c r="G28" t="s">
        <v>6</v>
      </c>
      <c r="H28">
        <f>PRODUCT(F28,D28)</f>
        <v>0</v>
      </c>
      <c r="L28">
        <v>180</v>
      </c>
    </row>
    <row r="30" spans="1:12">
      <c r="A30">
        <v>8</v>
      </c>
      <c r="B30" t="s">
        <v>148</v>
      </c>
    </row>
    <row r="31" spans="1:12">
      <c r="B31" t="s">
        <v>149</v>
      </c>
      <c r="C31" t="s">
        <v>4</v>
      </c>
      <c r="D31">
        <v>0</v>
      </c>
      <c r="E31" t="s">
        <v>5</v>
      </c>
      <c r="F31">
        <f>PRODUCT($M$5,L31)</f>
        <v>14375</v>
      </c>
      <c r="G31" t="s">
        <v>6</v>
      </c>
      <c r="H31">
        <f>PRODUCT(F31,D31)</f>
        <v>0</v>
      </c>
      <c r="L31">
        <v>115</v>
      </c>
    </row>
    <row r="33" spans="1:12">
      <c r="A33">
        <v>9</v>
      </c>
      <c r="B33" t="s">
        <v>150</v>
      </c>
    </row>
    <row r="34" spans="1:12">
      <c r="B34" t="s">
        <v>151</v>
      </c>
      <c r="C34" t="s">
        <v>28</v>
      </c>
      <c r="D34">
        <v>1</v>
      </c>
      <c r="E34" t="s">
        <v>5</v>
      </c>
      <c r="F34">
        <f>PRODUCT($M$5,L34)</f>
        <v>7875</v>
      </c>
      <c r="G34" t="s">
        <v>6</v>
      </c>
      <c r="H34">
        <f>PRODUCT(F34,D34)</f>
        <v>7875</v>
      </c>
      <c r="L34">
        <v>63</v>
      </c>
    </row>
    <row r="35" spans="1:12">
      <c r="B35" t="s">
        <v>152</v>
      </c>
      <c r="E35" t="s">
        <v>10</v>
      </c>
      <c r="G35">
        <f>SUM(H12:H34)</f>
        <v>59098.75</v>
      </c>
    </row>
    <row r="37" spans="1:12">
      <c r="A37" t="s">
        <v>108</v>
      </c>
      <c r="B37" t="s">
        <v>153</v>
      </c>
    </row>
    <row r="39" spans="1:12">
      <c r="A39">
        <v>1</v>
      </c>
      <c r="B39" t="s">
        <v>154</v>
      </c>
    </row>
    <row r="40" spans="1:12">
      <c r="B40" t="s">
        <v>155</v>
      </c>
      <c r="C40" t="s">
        <v>30</v>
      </c>
      <c r="D40">
        <v>0</v>
      </c>
      <c r="E40" t="s">
        <v>5</v>
      </c>
      <c r="F40">
        <f>PRODUCT($M$5,L40)</f>
        <v>200</v>
      </c>
      <c r="G40" t="s">
        <v>6</v>
      </c>
      <c r="H40">
        <f>PRODUCT(F40,D40)</f>
        <v>0</v>
      </c>
      <c r="L40">
        <v>1.6</v>
      </c>
    </row>
    <row r="41" spans="1:12">
      <c r="B41" t="s">
        <v>156</v>
      </c>
      <c r="C41" t="s">
        <v>28</v>
      </c>
      <c r="D41">
        <v>0</v>
      </c>
      <c r="E41" t="s">
        <v>5</v>
      </c>
      <c r="F41">
        <f>PRODUCT($M$5,L41)</f>
        <v>56.25</v>
      </c>
      <c r="G41" t="s">
        <v>6</v>
      </c>
      <c r="H41">
        <f>PRODUCT(F41,D41)</f>
        <v>0</v>
      </c>
      <c r="L41">
        <v>0.45</v>
      </c>
    </row>
    <row r="42" spans="1:12">
      <c r="B42" t="s">
        <v>157</v>
      </c>
      <c r="C42" t="s">
        <v>28</v>
      </c>
      <c r="D42">
        <v>0</v>
      </c>
      <c r="E42" t="s">
        <v>5</v>
      </c>
      <c r="F42">
        <f>PRODUCT($M$5,L42)</f>
        <v>37.5</v>
      </c>
      <c r="G42" t="s">
        <v>6</v>
      </c>
      <c r="H42">
        <f>PRODUCT(F42,D42)</f>
        <v>0</v>
      </c>
      <c r="L42">
        <v>0.3</v>
      </c>
    </row>
    <row r="44" spans="1:12">
      <c r="A44">
        <v>2</v>
      </c>
      <c r="B44" t="s">
        <v>158</v>
      </c>
    </row>
    <row r="45" spans="1:12">
      <c r="B45" t="s">
        <v>159</v>
      </c>
      <c r="C45" t="s">
        <v>28</v>
      </c>
      <c r="D45">
        <v>0</v>
      </c>
      <c r="E45" t="s">
        <v>5</v>
      </c>
      <c r="F45">
        <f>PRODUCT($M$5,L45)</f>
        <v>3750</v>
      </c>
      <c r="G45" t="s">
        <v>6</v>
      </c>
      <c r="H45">
        <f>PRODUCT(F45,D45)</f>
        <v>0</v>
      </c>
      <c r="L45">
        <v>30</v>
      </c>
    </row>
    <row r="46" spans="1:12">
      <c r="B46" t="s">
        <v>160</v>
      </c>
      <c r="C46" t="s">
        <v>28</v>
      </c>
      <c r="D46">
        <v>0</v>
      </c>
      <c r="E46" t="s">
        <v>5</v>
      </c>
      <c r="F46">
        <f>PRODUCT($M$5,L46)</f>
        <v>3125</v>
      </c>
      <c r="G46" t="s">
        <v>6</v>
      </c>
      <c r="H46">
        <f>PRODUCT(F46,D46)</f>
        <v>0</v>
      </c>
      <c r="L46">
        <v>25</v>
      </c>
    </row>
    <row r="47" spans="1:12">
      <c r="B47" t="s">
        <v>161</v>
      </c>
      <c r="C47" t="s">
        <v>28</v>
      </c>
      <c r="D47">
        <v>0</v>
      </c>
      <c r="E47" t="s">
        <v>5</v>
      </c>
      <c r="F47">
        <f>PRODUCT($M$5,L47)</f>
        <v>2500</v>
      </c>
      <c r="G47" t="s">
        <v>6</v>
      </c>
      <c r="H47">
        <f>PRODUCT(F47,D47)</f>
        <v>0</v>
      </c>
      <c r="L47">
        <v>20</v>
      </c>
    </row>
    <row r="48" spans="1:12">
      <c r="B48" t="s">
        <v>162</v>
      </c>
      <c r="C48" t="s">
        <v>28</v>
      </c>
      <c r="D48">
        <v>0</v>
      </c>
      <c r="E48" t="s">
        <v>5</v>
      </c>
      <c r="F48">
        <f>PRODUCT($M$5,L48)</f>
        <v>1875</v>
      </c>
      <c r="G48" t="s">
        <v>6</v>
      </c>
      <c r="H48">
        <f>PRODUCT(F48,D48)</f>
        <v>0</v>
      </c>
      <c r="L48">
        <v>15</v>
      </c>
    </row>
    <row r="50" spans="1:12">
      <c r="A50">
        <v>3</v>
      </c>
      <c r="B50" t="s">
        <v>163</v>
      </c>
    </row>
    <row r="51" spans="1:12">
      <c r="B51" t="s">
        <v>164</v>
      </c>
      <c r="C51" t="s">
        <v>28</v>
      </c>
      <c r="D51">
        <v>0</v>
      </c>
      <c r="E51" t="s">
        <v>5</v>
      </c>
      <c r="F51">
        <f>PRODUCT($M$5,L51)</f>
        <v>1000</v>
      </c>
      <c r="G51" t="s">
        <v>6</v>
      </c>
      <c r="H51">
        <f>PRODUCT(F51,D51)</f>
        <v>0</v>
      </c>
      <c r="L51">
        <v>8</v>
      </c>
    </row>
    <row r="53" spans="1:12">
      <c r="A53">
        <v>3</v>
      </c>
      <c r="B53" t="s">
        <v>165</v>
      </c>
    </row>
    <row r="54" spans="1:12">
      <c r="B54" t="s">
        <v>166</v>
      </c>
      <c r="C54" t="s">
        <v>28</v>
      </c>
      <c r="D54">
        <v>0</v>
      </c>
      <c r="E54" t="s">
        <v>5</v>
      </c>
      <c r="F54">
        <f>PRODUCT($M$5,L54)</f>
        <v>187.5</v>
      </c>
      <c r="G54" t="s">
        <v>6</v>
      </c>
      <c r="H54">
        <f>PRODUCT(F54,D54)</f>
        <v>0</v>
      </c>
      <c r="L54">
        <v>1.5</v>
      </c>
    </row>
    <row r="55" spans="1:12">
      <c r="B55" t="s">
        <v>167</v>
      </c>
      <c r="C55" t="s">
        <v>28</v>
      </c>
      <c r="D55">
        <v>0</v>
      </c>
      <c r="E55" t="s">
        <v>5</v>
      </c>
      <c r="F55">
        <f>PRODUCT($M$5,L55)</f>
        <v>500</v>
      </c>
      <c r="G55" t="s">
        <v>6</v>
      </c>
      <c r="H55">
        <f>PRODUCT(F55,D55)</f>
        <v>0</v>
      </c>
      <c r="L55">
        <v>4</v>
      </c>
    </row>
    <row r="56" spans="1:12">
      <c r="B56" t="s">
        <v>168</v>
      </c>
      <c r="C56" t="s">
        <v>28</v>
      </c>
      <c r="D56">
        <v>2</v>
      </c>
      <c r="E56" t="s">
        <v>5</v>
      </c>
      <c r="F56">
        <f>PRODUCT($M$5,L56)</f>
        <v>1875</v>
      </c>
      <c r="G56" t="s">
        <v>6</v>
      </c>
      <c r="H56">
        <f>PRODUCT(F56,D56)</f>
        <v>3750</v>
      </c>
      <c r="L56">
        <v>15</v>
      </c>
    </row>
    <row r="57" spans="1:12">
      <c r="B57" t="s">
        <v>169</v>
      </c>
      <c r="C57" t="s">
        <v>28</v>
      </c>
      <c r="D57">
        <v>0</v>
      </c>
      <c r="E57" t="s">
        <v>5</v>
      </c>
      <c r="F57">
        <f>PRODUCT($M$5,L57)</f>
        <v>1000</v>
      </c>
      <c r="G57" t="s">
        <v>6</v>
      </c>
      <c r="H57">
        <f>PRODUCT(F57,D57)</f>
        <v>0</v>
      </c>
      <c r="L57">
        <v>8</v>
      </c>
    </row>
    <row r="58" spans="1:12">
      <c r="B58" t="s">
        <v>170</v>
      </c>
      <c r="C58" t="s">
        <v>28</v>
      </c>
      <c r="D58">
        <v>0</v>
      </c>
      <c r="E58" t="s">
        <v>5</v>
      </c>
      <c r="F58">
        <f>PRODUCT($M$5,L58)</f>
        <v>625</v>
      </c>
      <c r="G58" t="s">
        <v>6</v>
      </c>
      <c r="H58">
        <f>PRODUCT(F58,D58)</f>
        <v>0</v>
      </c>
      <c r="L58">
        <v>5</v>
      </c>
    </row>
    <row r="60" spans="1:12">
      <c r="A60">
        <v>4</v>
      </c>
      <c r="B60" t="s">
        <v>171</v>
      </c>
    </row>
    <row r="61" spans="1:12">
      <c r="B61" t="s">
        <v>172</v>
      </c>
      <c r="C61" t="s">
        <v>43</v>
      </c>
      <c r="D61">
        <v>0</v>
      </c>
      <c r="E61" t="s">
        <v>5</v>
      </c>
      <c r="F61">
        <f>PRODUCT($M$5,L61)</f>
        <v>225</v>
      </c>
      <c r="G61" t="s">
        <v>6</v>
      </c>
      <c r="H61">
        <f>PRODUCT(F61,D61)</f>
        <v>0</v>
      </c>
      <c r="L61">
        <v>1.8</v>
      </c>
    </row>
    <row r="62" spans="1:12">
      <c r="B62" t="s">
        <v>173</v>
      </c>
      <c r="C62" t="s">
        <v>43</v>
      </c>
      <c r="D62">
        <v>0</v>
      </c>
      <c r="E62" t="s">
        <v>5</v>
      </c>
      <c r="F62">
        <f>PRODUCT($M$5,L62)</f>
        <v>287.5</v>
      </c>
      <c r="G62" t="s">
        <v>6</v>
      </c>
      <c r="H62">
        <f>PRODUCT(F62,D62)</f>
        <v>0</v>
      </c>
      <c r="L62">
        <v>2.2999999999999998</v>
      </c>
    </row>
    <row r="63" spans="1:12">
      <c r="B63" t="s">
        <v>174</v>
      </c>
      <c r="C63" t="s">
        <v>43</v>
      </c>
      <c r="D63">
        <v>3</v>
      </c>
      <c r="E63" t="s">
        <v>5</v>
      </c>
      <c r="F63">
        <f>PRODUCT($M$5,L63)</f>
        <v>475</v>
      </c>
      <c r="G63" t="s">
        <v>6</v>
      </c>
      <c r="H63">
        <f>PRODUCT(F63,D63)</f>
        <v>1425</v>
      </c>
      <c r="L63">
        <v>3.8</v>
      </c>
    </row>
    <row r="64" spans="1:12">
      <c r="B64" t="s">
        <v>175</v>
      </c>
      <c r="C64" t="s">
        <v>43</v>
      </c>
      <c r="D64">
        <v>0</v>
      </c>
      <c r="E64" t="s">
        <v>5</v>
      </c>
      <c r="F64">
        <f>PRODUCT($M$5,L64)</f>
        <v>600</v>
      </c>
      <c r="G64" t="s">
        <v>6</v>
      </c>
      <c r="H64">
        <f>PRODUCT(F64,D64)</f>
        <v>0</v>
      </c>
      <c r="L64">
        <v>4.8</v>
      </c>
    </row>
    <row r="65" spans="1:12">
      <c r="B65" t="s">
        <v>176</v>
      </c>
      <c r="C65" t="s">
        <v>43</v>
      </c>
      <c r="D65">
        <v>0</v>
      </c>
      <c r="E65" t="s">
        <v>5</v>
      </c>
      <c r="F65">
        <f>PRODUCT($M$5,L65)</f>
        <v>900</v>
      </c>
      <c r="G65" t="s">
        <v>6</v>
      </c>
      <c r="H65">
        <f>PRODUCT(F65,D65)</f>
        <v>0</v>
      </c>
      <c r="L65">
        <v>7.2</v>
      </c>
    </row>
    <row r="66" spans="1:12">
      <c r="B66" t="s">
        <v>152</v>
      </c>
      <c r="E66" t="s">
        <v>10</v>
      </c>
      <c r="H66">
        <f>SUM(H39:H65)</f>
        <v>5175</v>
      </c>
    </row>
    <row r="68" spans="1:12">
      <c r="A68" t="s">
        <v>110</v>
      </c>
      <c r="B68" t="s">
        <v>177</v>
      </c>
    </row>
    <row r="70" spans="1:12">
      <c r="A70">
        <v>1</v>
      </c>
      <c r="B70" t="s">
        <v>178</v>
      </c>
    </row>
    <row r="71" spans="1:12">
      <c r="B71" t="s">
        <v>179</v>
      </c>
      <c r="C71" t="s">
        <v>28</v>
      </c>
      <c r="D71">
        <v>0</v>
      </c>
      <c r="E71" t="s">
        <v>5</v>
      </c>
      <c r="F71">
        <f>PRODUCT($M$5,L71)</f>
        <v>1062.5</v>
      </c>
      <c r="G71" t="s">
        <v>6</v>
      </c>
      <c r="H71">
        <f>PRODUCT(F71,D71)</f>
        <v>0</v>
      </c>
      <c r="L71">
        <v>8.5</v>
      </c>
    </row>
    <row r="72" spans="1:12">
      <c r="B72" t="s">
        <v>180</v>
      </c>
      <c r="C72" t="s">
        <v>28</v>
      </c>
      <c r="D72">
        <v>1</v>
      </c>
      <c r="E72" t="s">
        <v>5</v>
      </c>
      <c r="F72">
        <f>PRODUCT($M$5,L72)</f>
        <v>2375</v>
      </c>
      <c r="G72" t="s">
        <v>6</v>
      </c>
      <c r="H72">
        <f>PRODUCT(F72,D72)</f>
        <v>2375</v>
      </c>
      <c r="L72">
        <v>19</v>
      </c>
    </row>
    <row r="74" spans="1:12">
      <c r="A74">
        <v>2</v>
      </c>
      <c r="B74" t="s">
        <v>181</v>
      </c>
    </row>
    <row r="75" spans="1:12">
      <c r="B75" t="s">
        <v>182</v>
      </c>
      <c r="C75" t="s">
        <v>28</v>
      </c>
      <c r="D75">
        <v>0</v>
      </c>
      <c r="E75" t="s">
        <v>5</v>
      </c>
      <c r="F75">
        <f>PRODUCT($M$5,L75)</f>
        <v>1500</v>
      </c>
      <c r="G75" t="s">
        <v>6</v>
      </c>
      <c r="H75">
        <f>PRODUCT(F75,D75)</f>
        <v>0</v>
      </c>
      <c r="L75">
        <v>12</v>
      </c>
    </row>
    <row r="77" spans="1:12">
      <c r="A77">
        <v>3</v>
      </c>
      <c r="B77" t="s">
        <v>183</v>
      </c>
    </row>
    <row r="78" spans="1:12">
      <c r="B78" t="s">
        <v>184</v>
      </c>
      <c r="C78" t="s">
        <v>28</v>
      </c>
      <c r="D78">
        <v>0</v>
      </c>
      <c r="E78" t="s">
        <v>5</v>
      </c>
      <c r="F78">
        <f>PRODUCT($M$5,L78)</f>
        <v>22500</v>
      </c>
      <c r="G78" t="s">
        <v>6</v>
      </c>
      <c r="H78">
        <f>PRODUCT(F78,D78)</f>
        <v>0</v>
      </c>
      <c r="L78">
        <v>180</v>
      </c>
    </row>
    <row r="80" spans="1:12">
      <c r="A80">
        <v>4</v>
      </c>
      <c r="B80" t="s">
        <v>185</v>
      </c>
    </row>
    <row r="81" spans="1:12">
      <c r="B81" t="s">
        <v>186</v>
      </c>
      <c r="C81" t="s">
        <v>28</v>
      </c>
      <c r="D81">
        <v>0</v>
      </c>
      <c r="E81" t="s">
        <v>5</v>
      </c>
      <c r="F81">
        <f>PRODUCT($M$5,L81)</f>
        <v>13000</v>
      </c>
      <c r="G81" t="s">
        <v>6</v>
      </c>
      <c r="H81">
        <f>PRODUCT(F81,D81)</f>
        <v>0</v>
      </c>
      <c r="L81">
        <v>104</v>
      </c>
    </row>
    <row r="82" spans="1:12">
      <c r="B82" t="s">
        <v>135</v>
      </c>
      <c r="E82" t="s">
        <v>10</v>
      </c>
      <c r="H82">
        <f>SUM(H70:H81)</f>
        <v>2375</v>
      </c>
    </row>
    <row r="86" spans="1:12">
      <c r="A86" t="s">
        <v>112</v>
      </c>
      <c r="B86" t="s">
        <v>187</v>
      </c>
    </row>
    <row r="88" spans="1:12">
      <c r="A88">
        <v>1</v>
      </c>
      <c r="B88" t="s">
        <v>188</v>
      </c>
    </row>
    <row r="89" spans="1:12">
      <c r="B89" t="s">
        <v>189</v>
      </c>
      <c r="C89" t="s">
        <v>28</v>
      </c>
      <c r="D89">
        <v>0</v>
      </c>
      <c r="E89" t="s">
        <v>5</v>
      </c>
      <c r="F89">
        <f>PRODUCT($M$5,L89)</f>
        <v>21250</v>
      </c>
      <c r="G89" t="s">
        <v>6</v>
      </c>
      <c r="H89">
        <f>PRODUCT(F89,D89)</f>
        <v>0</v>
      </c>
      <c r="L89">
        <v>170</v>
      </c>
    </row>
    <row r="90" spans="1:12">
      <c r="B90" t="s">
        <v>152</v>
      </c>
      <c r="E90" t="s">
        <v>10</v>
      </c>
      <c r="H90">
        <f>SUM(H88:H89)</f>
        <v>0</v>
      </c>
    </row>
    <row r="92" spans="1:12">
      <c r="A92" t="s">
        <v>114</v>
      </c>
      <c r="B92" t="s">
        <v>190</v>
      </c>
    </row>
    <row r="94" spans="1:12">
      <c r="A94">
        <v>1</v>
      </c>
      <c r="B94" t="s">
        <v>191</v>
      </c>
      <c r="C94" t="s">
        <v>43</v>
      </c>
      <c r="D94">
        <v>3</v>
      </c>
      <c r="E94" t="s">
        <v>5</v>
      </c>
      <c r="F94">
        <f>PRODUCT($M$5,L94)</f>
        <v>287.5</v>
      </c>
      <c r="G94" t="s">
        <v>6</v>
      </c>
      <c r="H94">
        <f>PRODUCT(F94,D94)</f>
        <v>862.5</v>
      </c>
      <c r="L94">
        <v>2.2999999999999998</v>
      </c>
    </row>
    <row r="96" spans="1:12">
      <c r="A96">
        <v>2</v>
      </c>
      <c r="B96" t="s">
        <v>192</v>
      </c>
      <c r="C96" t="s">
        <v>193</v>
      </c>
      <c r="D96">
        <v>1</v>
      </c>
      <c r="E96" t="s">
        <v>5</v>
      </c>
      <c r="F96">
        <f>PRODUCT($M$5,L96)</f>
        <v>18750</v>
      </c>
      <c r="G96" t="s">
        <v>6</v>
      </c>
      <c r="H96">
        <f>PRODUCT(D96,F96)</f>
        <v>18750</v>
      </c>
      <c r="L96">
        <v>150</v>
      </c>
    </row>
    <row r="98" spans="1:12">
      <c r="A98" t="s">
        <v>194</v>
      </c>
      <c r="B98" t="s">
        <v>195</v>
      </c>
      <c r="C98" t="s">
        <v>43</v>
      </c>
      <c r="D98">
        <v>3</v>
      </c>
      <c r="E98" t="s">
        <v>5</v>
      </c>
      <c r="F98">
        <f>PRODUCT($M$5,L98)</f>
        <v>62.5</v>
      </c>
      <c r="G98" t="s">
        <v>6</v>
      </c>
      <c r="H98">
        <f>PRODUCT(D98,F98)</f>
        <v>187.5</v>
      </c>
      <c r="L98">
        <v>0.5</v>
      </c>
    </row>
    <row r="100" spans="1:12">
      <c r="A100">
        <v>4</v>
      </c>
      <c r="B100" t="s">
        <v>196</v>
      </c>
      <c r="C100" t="s">
        <v>43</v>
      </c>
      <c r="D100">
        <v>3</v>
      </c>
      <c r="E100" t="s">
        <v>5</v>
      </c>
      <c r="F100">
        <f>PRODUCT($M$5,L100)</f>
        <v>287.5</v>
      </c>
      <c r="G100" t="s">
        <v>6</v>
      </c>
      <c r="H100">
        <f>PRODUCT(F100,D100)</f>
        <v>862.5</v>
      </c>
      <c r="L100">
        <v>2.2999999999999998</v>
      </c>
    </row>
    <row r="101" spans="1:12">
      <c r="B101" t="s">
        <v>135</v>
      </c>
      <c r="E101" t="s">
        <v>10</v>
      </c>
      <c r="H101">
        <f>SUM(H94:H100)</f>
        <v>20662.5</v>
      </c>
    </row>
    <row r="103" spans="1:12">
      <c r="A103" t="s">
        <v>116</v>
      </c>
      <c r="B103" t="s">
        <v>197</v>
      </c>
    </row>
    <row r="105" spans="1:12">
      <c r="A105">
        <v>1</v>
      </c>
      <c r="B105" t="s">
        <v>198</v>
      </c>
    </row>
    <row r="106" spans="1:12">
      <c r="B106" t="s">
        <v>199</v>
      </c>
      <c r="C106" t="s">
        <v>28</v>
      </c>
      <c r="D106">
        <v>0</v>
      </c>
      <c r="E106" t="s">
        <v>5</v>
      </c>
      <c r="F106">
        <f>PRODUCT($M$5,L106)</f>
        <v>15000</v>
      </c>
      <c r="G106" t="s">
        <v>6</v>
      </c>
      <c r="H106">
        <f>PRODUCT(F106,D106)</f>
        <v>0</v>
      </c>
      <c r="L106">
        <v>120</v>
      </c>
    </row>
    <row r="107" spans="1:12">
      <c r="B107" t="s">
        <v>152</v>
      </c>
      <c r="E107" t="s">
        <v>10</v>
      </c>
      <c r="H107">
        <f>SUM(H105:H106)</f>
        <v>0</v>
      </c>
    </row>
    <row r="109" spans="1:12">
      <c r="B109" t="s">
        <v>200</v>
      </c>
    </row>
    <row r="111" spans="1:12">
      <c r="A111" t="s">
        <v>104</v>
      </c>
      <c r="B111" t="s">
        <v>201</v>
      </c>
      <c r="G111">
        <f>SUM(H7:H7)</f>
        <v>11250</v>
      </c>
    </row>
    <row r="112" spans="1:12">
      <c r="A112" t="s">
        <v>106</v>
      </c>
      <c r="B112" t="s">
        <v>202</v>
      </c>
      <c r="G112">
        <f>SUM(H12:H34)</f>
        <v>59098.75</v>
      </c>
    </row>
    <row r="113" spans="1:12">
      <c r="A113" t="s">
        <v>108</v>
      </c>
      <c r="B113" t="s">
        <v>203</v>
      </c>
      <c r="G113">
        <f>SUM(H39:H65)</f>
        <v>5175</v>
      </c>
    </row>
    <row r="114" spans="1:12">
      <c r="A114" t="s">
        <v>110</v>
      </c>
      <c r="B114" t="s">
        <v>204</v>
      </c>
      <c r="G114">
        <f>SUM(H70:H81)</f>
        <v>2375</v>
      </c>
    </row>
    <row r="115" spans="1:12">
      <c r="A115" t="s">
        <v>112</v>
      </c>
      <c r="B115" t="s">
        <v>205</v>
      </c>
      <c r="G115">
        <f>SUM(H88:H89)</f>
        <v>0</v>
      </c>
    </row>
    <row r="116" spans="1:12">
      <c r="A116" t="s">
        <v>114</v>
      </c>
      <c r="B116" t="s">
        <v>206</v>
      </c>
      <c r="G116">
        <f>SUM(H94:H100)</f>
        <v>20662.5</v>
      </c>
    </row>
    <row r="117" spans="1:12">
      <c r="A117" t="s">
        <v>114</v>
      </c>
      <c r="B117" t="s">
        <v>207</v>
      </c>
      <c r="G117">
        <f>SUM(H105:H106)</f>
        <v>0</v>
      </c>
    </row>
    <row r="118" spans="1:12">
      <c r="B118" t="s">
        <v>208</v>
      </c>
      <c r="G118">
        <f>SUM(G111:H117)</f>
        <v>98561.25</v>
      </c>
    </row>
    <row r="120" spans="1:12">
      <c r="B120" t="s">
        <v>209</v>
      </c>
    </row>
    <row r="122" spans="1:12">
      <c r="A122" t="s">
        <v>104</v>
      </c>
      <c r="B122" t="s">
        <v>133</v>
      </c>
    </row>
    <row r="124" spans="1:12">
      <c r="A124">
        <v>1</v>
      </c>
      <c r="B124" t="s">
        <v>210</v>
      </c>
      <c r="C124" t="s">
        <v>28</v>
      </c>
      <c r="D124">
        <v>20</v>
      </c>
      <c r="E124" t="s">
        <v>5</v>
      </c>
      <c r="F124">
        <f>PRODUCT($M$5,L124)</f>
        <v>687.5</v>
      </c>
      <c r="G124" t="s">
        <v>6</v>
      </c>
      <c r="H124">
        <f>PRODUCT(D124,F124)</f>
        <v>13750</v>
      </c>
      <c r="L124">
        <v>5.5</v>
      </c>
    </row>
    <row r="125" spans="1:12">
      <c r="E125" t="s">
        <v>10</v>
      </c>
      <c r="H125">
        <f>SUM(H124:H124)</f>
        <v>13750</v>
      </c>
    </row>
    <row r="127" spans="1:12">
      <c r="A127" t="s">
        <v>106</v>
      </c>
      <c r="B127" t="s">
        <v>136</v>
      </c>
    </row>
    <row r="129" spans="1:12">
      <c r="A129">
        <v>1</v>
      </c>
      <c r="B129" t="s">
        <v>211</v>
      </c>
    </row>
    <row r="130" spans="1:12">
      <c r="B130" t="s">
        <v>212</v>
      </c>
      <c r="C130" t="s">
        <v>4</v>
      </c>
      <c r="D130">
        <v>9.4</v>
      </c>
      <c r="E130" t="s">
        <v>5</v>
      </c>
      <c r="F130">
        <f>PRODUCT($M$5,L130)</f>
        <v>875</v>
      </c>
      <c r="G130" t="s">
        <v>6</v>
      </c>
      <c r="H130">
        <f>PRODUCT(D130,F130)</f>
        <v>8225</v>
      </c>
      <c r="L130">
        <v>7</v>
      </c>
    </row>
    <row r="132" spans="1:12">
      <c r="A132">
        <v>2</v>
      </c>
      <c r="B132" t="s">
        <v>213</v>
      </c>
    </row>
    <row r="133" spans="1:12">
      <c r="B133" t="s">
        <v>214</v>
      </c>
      <c r="C133" t="s">
        <v>4</v>
      </c>
      <c r="D133">
        <v>84.37</v>
      </c>
      <c r="E133" t="s">
        <v>5</v>
      </c>
      <c r="F133">
        <f>PRODUCT($M$5,L133)</f>
        <v>625</v>
      </c>
      <c r="G133" t="s">
        <v>6</v>
      </c>
      <c r="H133">
        <f>PRODUCT(D133,F133)</f>
        <v>52731.25</v>
      </c>
      <c r="L133">
        <v>5</v>
      </c>
    </row>
    <row r="135" spans="1:12">
      <c r="A135">
        <v>3</v>
      </c>
      <c r="B135" t="s">
        <v>215</v>
      </c>
    </row>
    <row r="136" spans="1:12">
      <c r="B136" t="s">
        <v>216</v>
      </c>
      <c r="C136" t="s">
        <v>4</v>
      </c>
      <c r="D136">
        <v>14.4</v>
      </c>
      <c r="E136" t="s">
        <v>5</v>
      </c>
      <c r="F136">
        <f>PRODUCT($M$5,L136)</f>
        <v>2125</v>
      </c>
      <c r="G136" t="s">
        <v>6</v>
      </c>
      <c r="H136">
        <f>PRODUCT(D136,F136)</f>
        <v>30600</v>
      </c>
      <c r="L136">
        <v>17</v>
      </c>
    </row>
    <row r="137" spans="1:12">
      <c r="B137" t="s">
        <v>217</v>
      </c>
      <c r="C137" t="s">
        <v>4</v>
      </c>
      <c r="D137">
        <v>10.8</v>
      </c>
      <c r="E137" t="s">
        <v>5</v>
      </c>
      <c r="F137">
        <f>PRODUCT($M$5,L137)</f>
        <v>2125</v>
      </c>
      <c r="G137" t="s">
        <v>6</v>
      </c>
      <c r="H137">
        <f>PRODUCT(D137,F137)</f>
        <v>22950</v>
      </c>
      <c r="L137">
        <v>17</v>
      </c>
    </row>
    <row r="138" spans="1:12">
      <c r="A138">
        <v>4</v>
      </c>
      <c r="B138" t="s">
        <v>218</v>
      </c>
      <c r="C138" t="s">
        <v>21</v>
      </c>
      <c r="D138">
        <v>0</v>
      </c>
      <c r="E138" t="s">
        <v>5</v>
      </c>
      <c r="F138">
        <f>PRODUCT($M$5,L138)</f>
        <v>287.5</v>
      </c>
      <c r="G138" t="s">
        <v>6</v>
      </c>
      <c r="H138">
        <f>PRODUCT(D138,F138)</f>
        <v>0</v>
      </c>
      <c r="L138">
        <v>2.2999999999999998</v>
      </c>
    </row>
    <row r="140" spans="1:12">
      <c r="A140">
        <v>5</v>
      </c>
      <c r="B140" t="s">
        <v>219</v>
      </c>
      <c r="C140" t="s">
        <v>21</v>
      </c>
      <c r="D140">
        <v>83.45</v>
      </c>
      <c r="E140" t="s">
        <v>5</v>
      </c>
      <c r="F140">
        <f>PRODUCT($M$5,L140)</f>
        <v>50</v>
      </c>
      <c r="G140" t="s">
        <v>6</v>
      </c>
      <c r="H140">
        <f>PRODUCT(D140,F140)</f>
        <v>4172.5</v>
      </c>
      <c r="L140">
        <v>0.4</v>
      </c>
    </row>
    <row r="142" spans="1:12">
      <c r="A142">
        <v>6</v>
      </c>
      <c r="B142" t="s">
        <v>220</v>
      </c>
      <c r="C142" t="s">
        <v>4</v>
      </c>
      <c r="D142">
        <v>30.39</v>
      </c>
      <c r="E142" t="s">
        <v>5</v>
      </c>
      <c r="F142">
        <f>PRODUCT($M$5,L142)</f>
        <v>2500</v>
      </c>
      <c r="G142" t="s">
        <v>6</v>
      </c>
      <c r="H142">
        <f>PRODUCT(D142,F142)</f>
        <v>75975</v>
      </c>
      <c r="L142">
        <v>20</v>
      </c>
    </row>
    <row r="144" spans="1:12">
      <c r="A144">
        <v>7</v>
      </c>
      <c r="B144" t="s">
        <v>221</v>
      </c>
      <c r="C144" t="s">
        <v>4</v>
      </c>
      <c r="D144">
        <v>53.06</v>
      </c>
      <c r="E144" t="s">
        <v>5</v>
      </c>
      <c r="F144">
        <f>PRODUCT($M$5,L144)</f>
        <v>1750</v>
      </c>
      <c r="G144" t="s">
        <v>6</v>
      </c>
      <c r="H144">
        <f>PRODUCT(D144,F144)</f>
        <v>92855</v>
      </c>
      <c r="L144">
        <v>14</v>
      </c>
    </row>
    <row r="146" spans="1:12">
      <c r="A146">
        <v>8</v>
      </c>
      <c r="B146" t="s">
        <v>222</v>
      </c>
      <c r="C146" t="s">
        <v>43</v>
      </c>
      <c r="D146">
        <v>6.4</v>
      </c>
      <c r="E146" t="s">
        <v>5</v>
      </c>
      <c r="F146">
        <f>PRODUCT($M$5,L146)</f>
        <v>11000</v>
      </c>
      <c r="G146" t="s">
        <v>6</v>
      </c>
      <c r="H146">
        <f>PRODUCT(D146,F146)</f>
        <v>70400</v>
      </c>
      <c r="L146">
        <v>88</v>
      </c>
    </row>
    <row r="148" spans="1:12">
      <c r="A148">
        <v>9</v>
      </c>
      <c r="B148" t="s">
        <v>223</v>
      </c>
      <c r="C148" t="s">
        <v>224</v>
      </c>
      <c r="D148">
        <v>0</v>
      </c>
      <c r="E148" t="s">
        <v>5</v>
      </c>
      <c r="F148">
        <f>PRODUCT($M$5,L148)</f>
        <v>500000</v>
      </c>
      <c r="G148" t="s">
        <v>6</v>
      </c>
      <c r="H148">
        <f>PRODUCT(D148,F148)</f>
        <v>0</v>
      </c>
      <c r="L148">
        <v>4000</v>
      </c>
    </row>
    <row r="150" spans="1:12">
      <c r="A150">
        <v>10</v>
      </c>
      <c r="B150" t="s">
        <v>225</v>
      </c>
      <c r="C150" t="s">
        <v>224</v>
      </c>
      <c r="D150">
        <v>0</v>
      </c>
      <c r="E150" t="s">
        <v>5</v>
      </c>
      <c r="F150">
        <f>PRODUCT($M$5,L150)</f>
        <v>2100000</v>
      </c>
      <c r="G150" t="s">
        <v>6</v>
      </c>
      <c r="H150">
        <f>PRODUCT(D150,F150)</f>
        <v>0</v>
      </c>
      <c r="L150">
        <v>16800</v>
      </c>
    </row>
    <row r="152" spans="1:12">
      <c r="A152">
        <v>11</v>
      </c>
      <c r="B152" t="s">
        <v>226</v>
      </c>
    </row>
    <row r="153" spans="1:12">
      <c r="B153" t="s">
        <v>227</v>
      </c>
      <c r="C153" t="s">
        <v>28</v>
      </c>
      <c r="D153">
        <v>2</v>
      </c>
      <c r="E153" t="s">
        <v>5</v>
      </c>
      <c r="F153">
        <f>PRODUCT($M$5,L153)</f>
        <v>4125</v>
      </c>
      <c r="G153" t="s">
        <v>6</v>
      </c>
      <c r="H153">
        <f>PRODUCT(D153,F153)</f>
        <v>8250</v>
      </c>
      <c r="L153">
        <v>33</v>
      </c>
    </row>
    <row r="154" spans="1:12">
      <c r="B154" t="s">
        <v>228</v>
      </c>
      <c r="C154" t="s">
        <v>28</v>
      </c>
      <c r="D154">
        <v>2</v>
      </c>
      <c r="E154" t="s">
        <v>5</v>
      </c>
      <c r="F154">
        <f>PRODUCT($M$5,L154)</f>
        <v>7500</v>
      </c>
      <c r="G154" t="s">
        <v>6</v>
      </c>
      <c r="H154">
        <f>PRODUCT(D154,F154)</f>
        <v>15000</v>
      </c>
      <c r="L154">
        <v>60</v>
      </c>
    </row>
    <row r="155" spans="1:12">
      <c r="B155" t="s">
        <v>229</v>
      </c>
      <c r="C155" t="s">
        <v>28</v>
      </c>
      <c r="D155">
        <v>1</v>
      </c>
      <c r="E155" t="s">
        <v>5</v>
      </c>
      <c r="F155">
        <f>PRODUCT($M$5,L155)</f>
        <v>14375</v>
      </c>
      <c r="G155" t="s">
        <v>6</v>
      </c>
      <c r="H155">
        <f>PRODUCT(D155,F155)</f>
        <v>14375</v>
      </c>
      <c r="L155">
        <v>115</v>
      </c>
    </row>
    <row r="157" spans="1:12">
      <c r="A157">
        <v>12</v>
      </c>
      <c r="B157" t="s">
        <v>230</v>
      </c>
      <c r="C157" t="s">
        <v>28</v>
      </c>
      <c r="D157">
        <v>5</v>
      </c>
      <c r="E157" t="s">
        <v>5</v>
      </c>
      <c r="F157">
        <f>PRODUCT($M$5,L157)</f>
        <v>12000</v>
      </c>
      <c r="G157" t="s">
        <v>6</v>
      </c>
      <c r="H157">
        <f>PRODUCT(D157,F157)</f>
        <v>60000</v>
      </c>
      <c r="L157">
        <v>96</v>
      </c>
    </row>
    <row r="158" spans="1:12">
      <c r="E158" t="s">
        <v>10</v>
      </c>
      <c r="G158">
        <f>SUM(H129:H157)</f>
        <v>455533.75</v>
      </c>
    </row>
    <row r="160" spans="1:12">
      <c r="A160" t="s">
        <v>108</v>
      </c>
      <c r="B160" t="s">
        <v>153</v>
      </c>
    </row>
    <row r="162" spans="1:12">
      <c r="A162">
        <v>1</v>
      </c>
      <c r="B162" t="s">
        <v>231</v>
      </c>
    </row>
    <row r="163" spans="1:12">
      <c r="B163" t="s">
        <v>232</v>
      </c>
      <c r="C163" t="s">
        <v>43</v>
      </c>
      <c r="D163">
        <v>118</v>
      </c>
      <c r="E163" t="s">
        <v>5</v>
      </c>
      <c r="F163">
        <f>PRODUCT($M$5,L163)</f>
        <v>1125</v>
      </c>
      <c r="G163" t="s">
        <v>6</v>
      </c>
      <c r="H163">
        <f>PRODUCT(D163,F163)</f>
        <v>132750</v>
      </c>
      <c r="L163">
        <v>9</v>
      </c>
    </row>
    <row r="165" spans="1:12">
      <c r="A165">
        <v>2</v>
      </c>
      <c r="B165" t="s">
        <v>233</v>
      </c>
    </row>
    <row r="166" spans="1:12">
      <c r="B166" t="s">
        <v>234</v>
      </c>
      <c r="C166" t="s">
        <v>43</v>
      </c>
      <c r="D166">
        <v>2</v>
      </c>
      <c r="E166" t="s">
        <v>5</v>
      </c>
      <c r="F166">
        <f>PRODUCT($M$5,L166)</f>
        <v>1500</v>
      </c>
      <c r="G166" t="s">
        <v>6</v>
      </c>
      <c r="H166">
        <f>PRODUCT(D166,F166)</f>
        <v>3000</v>
      </c>
      <c r="L166">
        <v>12</v>
      </c>
    </row>
    <row r="167" spans="1:12">
      <c r="B167" t="s">
        <v>235</v>
      </c>
      <c r="C167" t="s">
        <v>43</v>
      </c>
      <c r="D167">
        <v>13</v>
      </c>
      <c r="E167" t="s">
        <v>5</v>
      </c>
      <c r="F167">
        <f>PRODUCT($M$5,L167)</f>
        <v>2375</v>
      </c>
      <c r="G167" t="s">
        <v>6</v>
      </c>
      <c r="H167">
        <f>PRODUCT(D167,F167)</f>
        <v>30875</v>
      </c>
      <c r="L167">
        <v>19</v>
      </c>
    </row>
    <row r="168" spans="1:12">
      <c r="B168" t="s">
        <v>236</v>
      </c>
      <c r="C168" t="s">
        <v>43</v>
      </c>
      <c r="D168">
        <v>0</v>
      </c>
      <c r="E168" t="s">
        <v>5</v>
      </c>
      <c r="F168">
        <f>PRODUCT($M$5,L168)</f>
        <v>3500</v>
      </c>
      <c r="G168" t="s">
        <v>6</v>
      </c>
      <c r="H168">
        <f>PRODUCT(D168,F168)</f>
        <v>0</v>
      </c>
      <c r="L168">
        <v>28</v>
      </c>
    </row>
    <row r="169" spans="1:12">
      <c r="B169" t="s">
        <v>237</v>
      </c>
      <c r="C169" t="s">
        <v>43</v>
      </c>
      <c r="D169">
        <v>0</v>
      </c>
      <c r="E169" t="s">
        <v>5</v>
      </c>
      <c r="F169">
        <f>PRODUCT($M$5,L169)</f>
        <v>5375</v>
      </c>
      <c r="G169" t="s">
        <v>6</v>
      </c>
      <c r="H169">
        <f>PRODUCT(D169,F169)</f>
        <v>0</v>
      </c>
      <c r="L169">
        <v>43</v>
      </c>
    </row>
    <row r="170" spans="1:12">
      <c r="B170" t="s">
        <v>152</v>
      </c>
      <c r="E170" t="s">
        <v>10</v>
      </c>
      <c r="H170">
        <f>SUM(H162:H169)</f>
        <v>166625</v>
      </c>
    </row>
    <row r="172" spans="1:12">
      <c r="A172" t="s">
        <v>110</v>
      </c>
      <c r="B172" t="s">
        <v>238</v>
      </c>
    </row>
    <row r="174" spans="1:12">
      <c r="A174">
        <v>1</v>
      </c>
      <c r="B174" t="s">
        <v>239</v>
      </c>
    </row>
    <row r="175" spans="1:12">
      <c r="B175" t="s">
        <v>240</v>
      </c>
      <c r="C175" t="s">
        <v>28</v>
      </c>
      <c r="D175">
        <v>5</v>
      </c>
      <c r="E175" t="s">
        <v>5</v>
      </c>
      <c r="F175">
        <f>PRODUCT($M$5,L175)</f>
        <v>7875</v>
      </c>
      <c r="G175" t="s">
        <v>6</v>
      </c>
      <c r="H175">
        <f>PRODUCT(D175,F175)</f>
        <v>39375</v>
      </c>
      <c r="L175">
        <v>63</v>
      </c>
    </row>
    <row r="176" spans="1:12">
      <c r="E176" t="s">
        <v>10</v>
      </c>
      <c r="H176">
        <f>SUM(H174:H175)</f>
        <v>39375</v>
      </c>
    </row>
    <row r="178" spans="1:12">
      <c r="A178" t="s">
        <v>112</v>
      </c>
      <c r="B178" t="s">
        <v>241</v>
      </c>
    </row>
    <row r="180" spans="1:12">
      <c r="A180">
        <v>1</v>
      </c>
      <c r="B180" t="s">
        <v>192</v>
      </c>
      <c r="C180" t="s">
        <v>193</v>
      </c>
      <c r="D180">
        <v>1</v>
      </c>
      <c r="E180" t="s">
        <v>5</v>
      </c>
      <c r="F180">
        <f>PRODUCT($M$5,L180)</f>
        <v>18750</v>
      </c>
      <c r="G180" t="s">
        <v>6</v>
      </c>
      <c r="H180">
        <f>PRODUCT(D180,F180)</f>
        <v>18750</v>
      </c>
      <c r="L180">
        <v>150</v>
      </c>
    </row>
    <row r="182" spans="1:12">
      <c r="A182">
        <v>2</v>
      </c>
      <c r="B182" t="s">
        <v>242</v>
      </c>
      <c r="C182" t="s">
        <v>43</v>
      </c>
      <c r="D182">
        <v>133</v>
      </c>
      <c r="E182" t="s">
        <v>5</v>
      </c>
      <c r="F182">
        <f>PRODUCT($M$5,L182)</f>
        <v>62.5</v>
      </c>
      <c r="G182" t="s">
        <v>6</v>
      </c>
      <c r="H182">
        <f>PRODUCT(D182,F182)</f>
        <v>8312.5</v>
      </c>
      <c r="L182">
        <v>0.5</v>
      </c>
    </row>
    <row r="183" spans="1:12">
      <c r="B183" t="s">
        <v>152</v>
      </c>
      <c r="E183" t="s">
        <v>10</v>
      </c>
      <c r="H183">
        <f>SUM(H180:H182)</f>
        <v>27062.5</v>
      </c>
    </row>
    <row r="184" spans="1:12">
      <c r="B184" t="s">
        <v>152</v>
      </c>
    </row>
    <row r="185" spans="1:12">
      <c r="B185" t="s">
        <v>243</v>
      </c>
    </row>
    <row r="186" spans="1:12">
      <c r="B186" t="s">
        <v>135</v>
      </c>
    </row>
    <row r="187" spans="1:12">
      <c r="A187" t="s">
        <v>104</v>
      </c>
      <c r="B187" t="s">
        <v>201</v>
      </c>
      <c r="G187">
        <f>SUM(H124:H124)</f>
        <v>13750</v>
      </c>
    </row>
    <row r="188" spans="1:12">
      <c r="A188" t="s">
        <v>106</v>
      </c>
      <c r="B188" t="s">
        <v>202</v>
      </c>
      <c r="G188">
        <f>SUM(H129:H157)</f>
        <v>455533.75</v>
      </c>
    </row>
    <row r="189" spans="1:12">
      <c r="A189" t="s">
        <v>108</v>
      </c>
      <c r="B189" t="s">
        <v>203</v>
      </c>
      <c r="G189">
        <f>SUM(H162:H169)</f>
        <v>166625</v>
      </c>
    </row>
    <row r="190" spans="1:12">
      <c r="A190" t="s">
        <v>110</v>
      </c>
      <c r="B190" t="s">
        <v>244</v>
      </c>
      <c r="G190">
        <f>SUM(H174:H175)</f>
        <v>39375</v>
      </c>
    </row>
    <row r="191" spans="1:12">
      <c r="A191" t="s">
        <v>112</v>
      </c>
      <c r="B191" t="s">
        <v>245</v>
      </c>
      <c r="G191">
        <f>SUM(H180:H182)</f>
        <v>27062.5</v>
      </c>
    </row>
    <row r="192" spans="1:12">
      <c r="B192" t="s">
        <v>246</v>
      </c>
      <c r="F192">
        <f>SUM(G187:H191)</f>
        <v>702346.25</v>
      </c>
    </row>
    <row r="197" spans="1:6">
      <c r="B197" t="s">
        <v>247</v>
      </c>
    </row>
    <row r="198" spans="1:6">
      <c r="B198" t="s">
        <v>135</v>
      </c>
    </row>
    <row r="199" spans="1:6">
      <c r="A199" t="s">
        <v>104</v>
      </c>
      <c r="B199" t="s">
        <v>248</v>
      </c>
      <c r="F199">
        <f>SUM(G111:H117)</f>
        <v>98561.25</v>
      </c>
    </row>
    <row r="200" spans="1:6">
      <c r="A200" t="s">
        <v>106</v>
      </c>
      <c r="B200" t="s">
        <v>249</v>
      </c>
      <c r="F200">
        <f>SUM(G187:H191)</f>
        <v>702346.25</v>
      </c>
    </row>
    <row r="201" spans="1:6">
      <c r="B201" t="s">
        <v>250</v>
      </c>
      <c r="F201">
        <f>SUM(F199:F200)</f>
        <v>800907.5</v>
      </c>
    </row>
    <row r="202" spans="1:6">
      <c r="B202" t="s">
        <v>135</v>
      </c>
    </row>
    <row r="212" spans="6:6">
      <c r="F212" t="s">
        <v>131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2"/>
  <sheetViews>
    <sheetView workbookViewId="0"/>
  </sheetViews>
  <sheetFormatPr defaultRowHeight="15"/>
  <sheetData>
    <row r="1" spans="1:13">
      <c r="A1" t="s">
        <v>0</v>
      </c>
    </row>
    <row r="4" spans="1:13">
      <c r="A4" t="s">
        <v>251</v>
      </c>
    </row>
    <row r="5" spans="1:13">
      <c r="M5">
        <v>115</v>
      </c>
    </row>
    <row r="8" spans="1:13">
      <c r="A8" t="s">
        <v>2</v>
      </c>
    </row>
    <row r="10" spans="1:13">
      <c r="A10">
        <v>1</v>
      </c>
      <c r="B10" t="s">
        <v>252</v>
      </c>
      <c r="C10" t="s">
        <v>4</v>
      </c>
      <c r="D10">
        <v>61</v>
      </c>
      <c r="E10" t="s">
        <v>5</v>
      </c>
      <c r="F10">
        <f>PRODUCT(M5,L10)</f>
        <v>529</v>
      </c>
      <c r="G10" t="s">
        <v>6</v>
      </c>
      <c r="H10">
        <f>PRODUCT(F10,D10)</f>
        <v>32269</v>
      </c>
      <c r="L10">
        <v>4.5999999999999996</v>
      </c>
    </row>
    <row r="12" spans="1:13">
      <c r="A12">
        <v>2</v>
      </c>
      <c r="B12" t="s">
        <v>253</v>
      </c>
      <c r="C12" t="s">
        <v>4</v>
      </c>
      <c r="D12">
        <v>5.33</v>
      </c>
      <c r="E12" t="s">
        <v>5</v>
      </c>
      <c r="F12">
        <f>PRODUCT(M5,L12)</f>
        <v>701.5</v>
      </c>
      <c r="G12" t="s">
        <v>6</v>
      </c>
      <c r="H12">
        <f>PRODUCT(F12,D12)</f>
        <v>3738.9949999999999</v>
      </c>
      <c r="L12">
        <v>6.1</v>
      </c>
    </row>
    <row r="13" spans="1:13">
      <c r="F13" t="s">
        <v>10</v>
      </c>
      <c r="G13" t="s">
        <v>6</v>
      </c>
      <c r="H13">
        <f>SUM(H10:H12)</f>
        <v>36007.995000000003</v>
      </c>
    </row>
    <row r="16" spans="1:13">
      <c r="A16" t="s">
        <v>11</v>
      </c>
    </row>
    <row r="18" spans="1:12">
      <c r="A18">
        <v>1</v>
      </c>
      <c r="B18" t="s">
        <v>254</v>
      </c>
      <c r="C18" t="s">
        <v>21</v>
      </c>
      <c r="D18">
        <v>14.25</v>
      </c>
      <c r="E18" t="s">
        <v>5</v>
      </c>
      <c r="F18">
        <f>PRODUCT(M5,L18)</f>
        <v>2760</v>
      </c>
      <c r="G18" t="s">
        <v>6</v>
      </c>
      <c r="H18">
        <f>PRODUCT(F18,D18)</f>
        <v>39330</v>
      </c>
      <c r="L18">
        <v>24</v>
      </c>
    </row>
    <row r="20" spans="1:12">
      <c r="A20">
        <v>2</v>
      </c>
      <c r="B20" t="s">
        <v>255</v>
      </c>
      <c r="C20" t="s">
        <v>4</v>
      </c>
      <c r="D20">
        <v>14.2</v>
      </c>
      <c r="E20" t="s">
        <v>5</v>
      </c>
      <c r="F20">
        <f>PRODUCT(M5,L20)</f>
        <v>21850</v>
      </c>
      <c r="G20" t="s">
        <v>6</v>
      </c>
      <c r="H20">
        <f>PRODUCT(F20,D20)</f>
        <v>310270</v>
      </c>
      <c r="L20">
        <v>190</v>
      </c>
    </row>
    <row r="22" spans="1:12">
      <c r="A22">
        <v>3</v>
      </c>
      <c r="B22" t="s">
        <v>256</v>
      </c>
      <c r="C22" t="s">
        <v>21</v>
      </c>
      <c r="D22">
        <v>14.25</v>
      </c>
      <c r="E22" t="s">
        <v>5</v>
      </c>
      <c r="F22">
        <f>PRODUCT(M5,L22)</f>
        <v>5405</v>
      </c>
      <c r="G22" t="s">
        <v>6</v>
      </c>
      <c r="H22">
        <f>PRODUCT(F22,D22)</f>
        <v>77021.25</v>
      </c>
      <c r="L22">
        <v>47</v>
      </c>
    </row>
    <row r="23" spans="1:12">
      <c r="F23" t="s">
        <v>10</v>
      </c>
      <c r="G23" t="s">
        <v>6</v>
      </c>
      <c r="H23">
        <f>SUM(H18:H22)</f>
        <v>426621.25</v>
      </c>
    </row>
    <row r="26" spans="1:12">
      <c r="A26" t="s">
        <v>31</v>
      </c>
    </row>
    <row r="28" spans="1:12">
      <c r="A28">
        <v>1</v>
      </c>
      <c r="B28" t="s">
        <v>257</v>
      </c>
      <c r="C28" t="s">
        <v>21</v>
      </c>
      <c r="D28">
        <v>42</v>
      </c>
      <c r="E28" t="s">
        <v>5</v>
      </c>
      <c r="F28">
        <f>PRODUCT(M5,L28)</f>
        <v>1132.75</v>
      </c>
      <c r="G28" t="s">
        <v>6</v>
      </c>
      <c r="H28">
        <f>PRODUCT(F28,D28)</f>
        <v>47575.5</v>
      </c>
      <c r="L28">
        <v>9.85</v>
      </c>
    </row>
    <row r="29" spans="1:12">
      <c r="F29" t="s">
        <v>10</v>
      </c>
      <c r="G29" t="s">
        <v>6</v>
      </c>
      <c r="H29">
        <f>SUM(H28:H28)</f>
        <v>47575.5</v>
      </c>
    </row>
    <row r="32" spans="1:12">
      <c r="A32" t="s">
        <v>258</v>
      </c>
    </row>
    <row r="34" spans="1:12">
      <c r="A34">
        <v>1</v>
      </c>
      <c r="B34" t="s">
        <v>259</v>
      </c>
      <c r="C34" t="s">
        <v>28</v>
      </c>
      <c r="D34">
        <v>3</v>
      </c>
      <c r="E34" t="s">
        <v>5</v>
      </c>
      <c r="F34">
        <f>PRODUCT(M5,L34)</f>
        <v>9545</v>
      </c>
      <c r="G34" t="s">
        <v>6</v>
      </c>
      <c r="H34">
        <f>PRODUCT(F34,D34)</f>
        <v>28635</v>
      </c>
      <c r="L34">
        <v>83</v>
      </c>
    </row>
    <row r="36" spans="1:12">
      <c r="A36">
        <v>2</v>
      </c>
      <c r="B36" t="s">
        <v>260</v>
      </c>
      <c r="C36" t="s">
        <v>28</v>
      </c>
      <c r="D36">
        <v>10</v>
      </c>
      <c r="E36" t="s">
        <v>5</v>
      </c>
      <c r="F36">
        <f>PRODUCT(M5,L36)</f>
        <v>575</v>
      </c>
      <c r="G36" t="s">
        <v>6</v>
      </c>
      <c r="H36">
        <f>PRODUCT(F36,D36)</f>
        <v>5750</v>
      </c>
      <c r="L36">
        <v>5</v>
      </c>
    </row>
    <row r="37" spans="1:12">
      <c r="F37" t="s">
        <v>10</v>
      </c>
      <c r="G37" t="s">
        <v>6</v>
      </c>
      <c r="H37">
        <f>SUM(H34:H36)</f>
        <v>34385</v>
      </c>
    </row>
    <row r="41" spans="1:12">
      <c r="A41" t="s">
        <v>261</v>
      </c>
    </row>
    <row r="43" spans="1:12">
      <c r="A43" t="s">
        <v>104</v>
      </c>
      <c r="B43" t="s">
        <v>105</v>
      </c>
      <c r="D43" t="s">
        <v>6</v>
      </c>
      <c r="F43">
        <f>SUM(H10:H12)</f>
        <v>36007.995000000003</v>
      </c>
    </row>
    <row r="44" spans="1:12">
      <c r="A44" t="s">
        <v>106</v>
      </c>
      <c r="B44" t="s">
        <v>107</v>
      </c>
      <c r="D44" t="s">
        <v>6</v>
      </c>
      <c r="F44">
        <f>SUM(H18:H22)</f>
        <v>426621.25</v>
      </c>
    </row>
    <row r="45" spans="1:12">
      <c r="A45" t="s">
        <v>108</v>
      </c>
      <c r="B45" t="s">
        <v>109</v>
      </c>
      <c r="D45" t="s">
        <v>6</v>
      </c>
      <c r="F45">
        <f>SUM(H28)</f>
        <v>47575.5</v>
      </c>
    </row>
    <row r="46" spans="1:12">
      <c r="A46" t="s">
        <v>110</v>
      </c>
      <c r="B46" t="s">
        <v>129</v>
      </c>
      <c r="D46" t="s">
        <v>6</v>
      </c>
      <c r="F46">
        <f>SUM(H34:H36)</f>
        <v>34385</v>
      </c>
    </row>
    <row r="47" spans="1:12">
      <c r="B47" t="s">
        <v>130</v>
      </c>
      <c r="D47" t="s">
        <v>6</v>
      </c>
      <c r="F47">
        <f>SUM(F43:H46)</f>
        <v>544589.745</v>
      </c>
    </row>
    <row r="51" spans="1:13">
      <c r="C51" t="s">
        <v>131</v>
      </c>
    </row>
    <row r="60" spans="1:13">
      <c r="A60" t="s">
        <v>0</v>
      </c>
    </row>
    <row r="63" spans="1:13">
      <c r="A63" t="s">
        <v>262</v>
      </c>
    </row>
    <row r="64" spans="1:13">
      <c r="M64">
        <v>115</v>
      </c>
    </row>
    <row r="67" spans="1:12">
      <c r="A67" t="s">
        <v>2</v>
      </c>
    </row>
    <row r="69" spans="1:12">
      <c r="A69">
        <v>1</v>
      </c>
      <c r="B69" t="s">
        <v>263</v>
      </c>
      <c r="C69" t="s">
        <v>4</v>
      </c>
      <c r="D69">
        <v>95.25</v>
      </c>
      <c r="E69" t="s">
        <v>5</v>
      </c>
      <c r="F69">
        <f>PRODUCT($M$64,L69)</f>
        <v>552</v>
      </c>
      <c r="G69" t="s">
        <v>6</v>
      </c>
      <c r="H69">
        <f>PRODUCT(F69,D69)</f>
        <v>52578</v>
      </c>
      <c r="L69">
        <v>4.8</v>
      </c>
    </row>
    <row r="71" spans="1:12">
      <c r="A71">
        <v>2</v>
      </c>
      <c r="B71" t="s">
        <v>264</v>
      </c>
      <c r="C71" t="s">
        <v>4</v>
      </c>
      <c r="D71">
        <v>1.41</v>
      </c>
      <c r="E71" t="s">
        <v>5</v>
      </c>
      <c r="F71">
        <f>PRODUCT($M$64,L71)</f>
        <v>1380</v>
      </c>
      <c r="G71" t="s">
        <v>6</v>
      </c>
      <c r="H71">
        <f>PRODUCT(F71,D71)</f>
        <v>1945.8</v>
      </c>
      <c r="L71">
        <v>12</v>
      </c>
    </row>
    <row r="73" spans="1:12">
      <c r="A73">
        <v>3</v>
      </c>
      <c r="B73" t="s">
        <v>265</v>
      </c>
      <c r="C73" t="s">
        <v>4</v>
      </c>
      <c r="D73">
        <v>55.33</v>
      </c>
      <c r="E73" t="s">
        <v>5</v>
      </c>
      <c r="F73">
        <f>PRODUCT($M$64,L73)</f>
        <v>207</v>
      </c>
      <c r="G73" t="s">
        <v>6</v>
      </c>
      <c r="H73">
        <f>PRODUCT(F73,D73)</f>
        <v>11453.31</v>
      </c>
      <c r="L73">
        <v>1.8</v>
      </c>
    </row>
    <row r="74" spans="1:12">
      <c r="F74" t="s">
        <v>10</v>
      </c>
      <c r="G74" t="s">
        <v>6</v>
      </c>
      <c r="H74">
        <f>SUM(H69:H73)</f>
        <v>65977.11</v>
      </c>
    </row>
    <row r="77" spans="1:12">
      <c r="A77" t="s">
        <v>11</v>
      </c>
    </row>
    <row r="79" spans="1:12">
      <c r="A79">
        <v>1</v>
      </c>
      <c r="B79" t="s">
        <v>266</v>
      </c>
      <c r="C79" t="s">
        <v>4</v>
      </c>
      <c r="D79">
        <v>2.82</v>
      </c>
      <c r="E79" t="s">
        <v>5</v>
      </c>
      <c r="F79">
        <f>PRODUCT($M$64,L79)</f>
        <v>12650</v>
      </c>
      <c r="G79" t="s">
        <v>6</v>
      </c>
      <c r="H79">
        <f>PRODUCT(F79,D79)</f>
        <v>35673</v>
      </c>
      <c r="L79">
        <v>110</v>
      </c>
    </row>
    <row r="81" spans="1:12">
      <c r="A81">
        <v>2</v>
      </c>
      <c r="B81" t="s">
        <v>267</v>
      </c>
      <c r="C81" t="s">
        <v>4</v>
      </c>
      <c r="D81">
        <v>10.050000000000001</v>
      </c>
      <c r="E81" t="s">
        <v>5</v>
      </c>
      <c r="F81">
        <f>PRODUCT($M$64,L81)</f>
        <v>18400</v>
      </c>
      <c r="G81" t="s">
        <v>6</v>
      </c>
      <c r="H81">
        <f>PRODUCT(F81,D81)</f>
        <v>184920</v>
      </c>
      <c r="L81">
        <v>160</v>
      </c>
    </row>
    <row r="83" spans="1:12">
      <c r="A83">
        <v>3</v>
      </c>
      <c r="B83" t="s">
        <v>268</v>
      </c>
      <c r="C83" t="s">
        <v>21</v>
      </c>
      <c r="D83">
        <v>2.82</v>
      </c>
      <c r="E83" t="s">
        <v>5</v>
      </c>
      <c r="F83">
        <f>PRODUCT($M$64,L83)</f>
        <v>23000</v>
      </c>
      <c r="G83" t="s">
        <v>6</v>
      </c>
      <c r="H83">
        <f>PRODUCT(F83,D83)</f>
        <v>64859.999999999993</v>
      </c>
      <c r="L83">
        <v>200</v>
      </c>
    </row>
    <row r="84" spans="1:12">
      <c r="F84" t="s">
        <v>10</v>
      </c>
      <c r="G84" t="s">
        <v>6</v>
      </c>
      <c r="H84">
        <f>SUM(H79:H83)</f>
        <v>285453</v>
      </c>
    </row>
    <row r="87" spans="1:12">
      <c r="A87" t="s">
        <v>269</v>
      </c>
    </row>
    <row r="89" spans="1:12">
      <c r="A89">
        <v>1</v>
      </c>
      <c r="B89" t="s">
        <v>270</v>
      </c>
      <c r="C89" t="s">
        <v>21</v>
      </c>
      <c r="D89">
        <v>43.57</v>
      </c>
      <c r="E89" t="s">
        <v>5</v>
      </c>
      <c r="F89">
        <f>PRODUCT($M$64,L89)</f>
        <v>1035</v>
      </c>
      <c r="G89" t="s">
        <v>6</v>
      </c>
      <c r="H89">
        <f>PRODUCT(F89,D89)</f>
        <v>45094.95</v>
      </c>
      <c r="L89">
        <v>9</v>
      </c>
    </row>
    <row r="90" spans="1:12">
      <c r="F90" t="s">
        <v>10</v>
      </c>
      <c r="G90" t="s">
        <v>6</v>
      </c>
      <c r="H90">
        <f>SUM(H89:H89)</f>
        <v>45094.95</v>
      </c>
    </row>
    <row r="93" spans="1:12">
      <c r="A93" t="s">
        <v>258</v>
      </c>
    </row>
    <row r="95" spans="1:12">
      <c r="A95">
        <v>1</v>
      </c>
      <c r="B95" t="s">
        <v>271</v>
      </c>
      <c r="C95" t="s">
        <v>28</v>
      </c>
      <c r="D95">
        <v>2</v>
      </c>
      <c r="E95" t="s">
        <v>5</v>
      </c>
      <c r="F95">
        <f>PRODUCT($M$64,L95)</f>
        <v>6670</v>
      </c>
      <c r="G95" t="s">
        <v>6</v>
      </c>
      <c r="H95">
        <f>PRODUCT(F95,D95)</f>
        <v>13340</v>
      </c>
      <c r="L95">
        <v>58</v>
      </c>
    </row>
    <row r="97" spans="1:12">
      <c r="A97">
        <v>2</v>
      </c>
      <c r="B97" t="s">
        <v>272</v>
      </c>
      <c r="C97" t="s">
        <v>28</v>
      </c>
      <c r="D97">
        <v>1</v>
      </c>
      <c r="E97" t="s">
        <v>5</v>
      </c>
      <c r="F97">
        <f>PRODUCT($M$64,L97)</f>
        <v>4370</v>
      </c>
      <c r="G97" t="s">
        <v>6</v>
      </c>
      <c r="H97">
        <f>PRODUCT(F97,D97)</f>
        <v>4370</v>
      </c>
      <c r="L97">
        <v>38</v>
      </c>
    </row>
    <row r="98" spans="1:12">
      <c r="F98" t="s">
        <v>10</v>
      </c>
      <c r="G98" t="s">
        <v>6</v>
      </c>
      <c r="H98">
        <f>SUM(H95:H97)</f>
        <v>17710</v>
      </c>
    </row>
    <row r="102" spans="1:12">
      <c r="A102" t="s">
        <v>261</v>
      </c>
    </row>
    <row r="104" spans="1:12">
      <c r="A104" t="s">
        <v>104</v>
      </c>
      <c r="B104" t="s">
        <v>105</v>
      </c>
      <c r="D104" t="s">
        <v>6</v>
      </c>
      <c r="F104">
        <f>SUM(H69:H73)</f>
        <v>65977.11</v>
      </c>
    </row>
    <row r="105" spans="1:12">
      <c r="A105" t="s">
        <v>106</v>
      </c>
      <c r="B105" t="s">
        <v>107</v>
      </c>
      <c r="D105" t="s">
        <v>6</v>
      </c>
      <c r="F105">
        <f>SUM(H79:H83)</f>
        <v>285453</v>
      </c>
    </row>
    <row r="106" spans="1:12">
      <c r="A106" t="s">
        <v>108</v>
      </c>
      <c r="B106" t="s">
        <v>109</v>
      </c>
      <c r="D106" t="s">
        <v>6</v>
      </c>
      <c r="F106">
        <f>SUM(H89)</f>
        <v>45094.95</v>
      </c>
    </row>
    <row r="107" spans="1:12">
      <c r="A107" t="s">
        <v>110</v>
      </c>
      <c r="B107" t="s">
        <v>129</v>
      </c>
      <c r="D107" t="s">
        <v>6</v>
      </c>
      <c r="F107">
        <f>SUM(H95:H97)</f>
        <v>17710</v>
      </c>
    </row>
    <row r="108" spans="1:12">
      <c r="B108" t="s">
        <v>130</v>
      </c>
      <c r="D108" t="s">
        <v>6</v>
      </c>
      <c r="F108">
        <f>SUM(F104:H107)</f>
        <v>414235.06</v>
      </c>
    </row>
    <row r="112" spans="1:12">
      <c r="C112" t="s">
        <v>131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8:E32"/>
  <sheetViews>
    <sheetView workbookViewId="0"/>
  </sheetViews>
  <sheetFormatPr defaultRowHeight="15"/>
  <sheetData>
    <row r="18" spans="1:5">
      <c r="B18" t="s">
        <v>273</v>
      </c>
    </row>
    <row r="21" spans="1:5">
      <c r="A21" t="s">
        <v>274</v>
      </c>
      <c r="B21" t="s">
        <v>275</v>
      </c>
      <c r="E21">
        <v>0</v>
      </c>
    </row>
    <row r="22" spans="1:5">
      <c r="A22" t="s">
        <v>276</v>
      </c>
      <c r="B22" t="s">
        <v>277</v>
      </c>
      <c r="E22">
        <v>0</v>
      </c>
    </row>
    <row r="23" spans="1:5">
      <c r="A23" t="s">
        <v>278</v>
      </c>
      <c r="B23" t="s">
        <v>279</v>
      </c>
      <c r="E23">
        <v>0</v>
      </c>
    </row>
    <row r="24" spans="1:5">
      <c r="C24" t="s">
        <v>10</v>
      </c>
      <c r="E24">
        <f>SUM(E22:F23)</f>
        <v>0</v>
      </c>
    </row>
    <row r="32" spans="1:5">
      <c r="C32" t="s">
        <v>131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3:G30"/>
  <sheetViews>
    <sheetView workbookViewId="0"/>
  </sheetViews>
  <sheetFormatPr defaultRowHeight="15"/>
  <sheetData>
    <row r="3" spans="1:7">
      <c r="A3" t="s">
        <v>280</v>
      </c>
    </row>
    <row r="5" spans="1:7">
      <c r="A5" t="s">
        <v>281</v>
      </c>
      <c r="B5" t="s">
        <v>282</v>
      </c>
      <c r="C5" t="s">
        <v>283</v>
      </c>
      <c r="D5" t="s">
        <v>284</v>
      </c>
      <c r="E5" t="s">
        <v>28</v>
      </c>
      <c r="F5" t="s">
        <v>285</v>
      </c>
      <c r="G5" t="s">
        <v>286</v>
      </c>
    </row>
    <row r="6" spans="1:7">
      <c r="A6">
        <v>1</v>
      </c>
      <c r="B6" t="s">
        <v>287</v>
      </c>
      <c r="G6">
        <f t="shared" ref="G6:G25" si="0">PRODUCT(E6:F6)</f>
        <v>0</v>
      </c>
    </row>
    <row r="7" spans="1:7">
      <c r="G7">
        <f t="shared" si="0"/>
        <v>0</v>
      </c>
    </row>
    <row r="8" spans="1:7">
      <c r="B8" t="s">
        <v>288</v>
      </c>
      <c r="C8" t="s">
        <v>289</v>
      </c>
      <c r="G8">
        <f t="shared" si="0"/>
        <v>0</v>
      </c>
    </row>
    <row r="9" spans="1:7">
      <c r="G9">
        <f t="shared" si="0"/>
        <v>0</v>
      </c>
    </row>
    <row r="10" spans="1:7">
      <c r="B10" t="s">
        <v>290</v>
      </c>
      <c r="C10" t="s">
        <v>291</v>
      </c>
      <c r="G10">
        <f t="shared" si="0"/>
        <v>0</v>
      </c>
    </row>
    <row r="11" spans="1:7">
      <c r="G11">
        <f t="shared" si="0"/>
        <v>0</v>
      </c>
    </row>
    <row r="12" spans="1:7">
      <c r="B12" t="s">
        <v>292</v>
      </c>
      <c r="C12" t="s">
        <v>293</v>
      </c>
      <c r="G12">
        <f t="shared" si="0"/>
        <v>0</v>
      </c>
    </row>
    <row r="13" spans="1:7">
      <c r="G13">
        <f t="shared" si="0"/>
        <v>0</v>
      </c>
    </row>
    <row r="14" spans="1:7">
      <c r="B14" t="s">
        <v>294</v>
      </c>
      <c r="C14" t="s">
        <v>295</v>
      </c>
      <c r="G14">
        <f t="shared" si="0"/>
        <v>0</v>
      </c>
    </row>
    <row r="15" spans="1:7">
      <c r="G15">
        <f t="shared" si="0"/>
        <v>0</v>
      </c>
    </row>
    <row r="16" spans="1:7">
      <c r="B16" t="s">
        <v>296</v>
      </c>
      <c r="C16" t="s">
        <v>297</v>
      </c>
      <c r="G16">
        <f t="shared" si="0"/>
        <v>0</v>
      </c>
    </row>
    <row r="17" spans="2:7">
      <c r="G17">
        <f t="shared" si="0"/>
        <v>0</v>
      </c>
    </row>
    <row r="18" spans="2:7">
      <c r="B18" t="s">
        <v>298</v>
      </c>
      <c r="C18" t="s">
        <v>299</v>
      </c>
      <c r="G18">
        <f t="shared" si="0"/>
        <v>0</v>
      </c>
    </row>
    <row r="19" spans="2:7">
      <c r="G19">
        <f t="shared" si="0"/>
        <v>0</v>
      </c>
    </row>
    <row r="20" spans="2:7">
      <c r="B20" t="s">
        <v>300</v>
      </c>
      <c r="C20" t="s">
        <v>301</v>
      </c>
      <c r="G20">
        <f t="shared" si="0"/>
        <v>0</v>
      </c>
    </row>
    <row r="21" spans="2:7">
      <c r="G21">
        <f t="shared" si="0"/>
        <v>0</v>
      </c>
    </row>
    <row r="22" spans="2:7">
      <c r="B22" t="s">
        <v>302</v>
      </c>
      <c r="G22">
        <f t="shared" si="0"/>
        <v>0</v>
      </c>
    </row>
    <row r="23" spans="2:7">
      <c r="G23">
        <f t="shared" si="0"/>
        <v>0</v>
      </c>
    </row>
    <row r="24" spans="2:7">
      <c r="G24">
        <f t="shared" si="0"/>
        <v>0</v>
      </c>
    </row>
    <row r="25" spans="2:7">
      <c r="G25">
        <f t="shared" si="0"/>
        <v>0</v>
      </c>
    </row>
    <row r="26" spans="2:7">
      <c r="F26" t="s">
        <v>303</v>
      </c>
    </row>
    <row r="29" spans="2:7">
      <c r="B29" t="s">
        <v>304</v>
      </c>
      <c r="C29" t="s">
        <v>305</v>
      </c>
    </row>
    <row r="30" spans="2:7">
      <c r="B30" t="s">
        <v>306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3:I193"/>
  <sheetViews>
    <sheetView workbookViewId="0"/>
  </sheetViews>
  <sheetFormatPr defaultRowHeight="15"/>
  <sheetData>
    <row r="3" spans="1:8">
      <c r="A3" t="s">
        <v>307</v>
      </c>
    </row>
    <row r="5" spans="1:8">
      <c r="D5" t="s">
        <v>308</v>
      </c>
    </row>
    <row r="11" spans="1:8">
      <c r="A11" t="s">
        <v>309</v>
      </c>
      <c r="C11" t="s">
        <v>310</v>
      </c>
      <c r="D11" t="s">
        <v>311</v>
      </c>
      <c r="E11" t="s">
        <v>312</v>
      </c>
      <c r="F11" t="s">
        <v>313</v>
      </c>
      <c r="G11" t="s">
        <v>314</v>
      </c>
      <c r="H11" t="s">
        <v>315</v>
      </c>
    </row>
    <row r="12" spans="1:8">
      <c r="A12" t="s">
        <v>316</v>
      </c>
      <c r="B12" t="s">
        <v>317</v>
      </c>
    </row>
    <row r="13" spans="1:8">
      <c r="A13" t="s">
        <v>318</v>
      </c>
      <c r="B13" t="s">
        <v>319</v>
      </c>
      <c r="C13">
        <v>248.34</v>
      </c>
      <c r="D13">
        <f>PRODUCT(B29:B30,C13)</f>
        <v>4.7495025000000002</v>
      </c>
      <c r="E13">
        <v>0.5</v>
      </c>
      <c r="F13">
        <f>PRODUCT(B29:B30,C13)</f>
        <v>4.7495025000000002</v>
      </c>
      <c r="G13">
        <v>0.62</v>
      </c>
      <c r="H13">
        <v>150</v>
      </c>
    </row>
    <row r="14" spans="1:8">
      <c r="A14" t="s">
        <v>319</v>
      </c>
      <c r="B14" t="s">
        <v>320</v>
      </c>
      <c r="C14">
        <v>496.09</v>
      </c>
      <c r="D14">
        <f>PRODUCT(B29:B30,C14)</f>
        <v>9.4877212499999999</v>
      </c>
      <c r="E14">
        <v>1</v>
      </c>
      <c r="F14">
        <f t="shared" ref="F14:F22" si="0">SUM(D14,F13)</f>
        <v>14.23722375</v>
      </c>
      <c r="G14">
        <v>0.88</v>
      </c>
      <c r="H14">
        <v>150</v>
      </c>
    </row>
    <row r="15" spans="1:8">
      <c r="C15">
        <v>0</v>
      </c>
      <c r="D15">
        <f>PRODUCT(B29:B30,C15)</f>
        <v>0</v>
      </c>
      <c r="F15">
        <f t="shared" si="0"/>
        <v>14.23722375</v>
      </c>
      <c r="G15">
        <v>1.83</v>
      </c>
    </row>
    <row r="16" spans="1:8">
      <c r="C16">
        <v>0</v>
      </c>
      <c r="D16">
        <f>PRODUCT(B29:B30,C16)</f>
        <v>0</v>
      </c>
      <c r="F16">
        <f t="shared" si="0"/>
        <v>14.23722375</v>
      </c>
      <c r="G16">
        <v>1.83</v>
      </c>
    </row>
    <row r="17" spans="1:7">
      <c r="C17">
        <v>0</v>
      </c>
      <c r="D17">
        <f>PRODUCT(B29:B30,C17)</f>
        <v>0</v>
      </c>
      <c r="F17">
        <f t="shared" si="0"/>
        <v>14.23722375</v>
      </c>
      <c r="G17">
        <v>1.83</v>
      </c>
    </row>
    <row r="18" spans="1:7">
      <c r="C18">
        <v>0</v>
      </c>
      <c r="D18">
        <f>PRODUCT(B29:B30,C18)</f>
        <v>0</v>
      </c>
      <c r="F18">
        <f t="shared" si="0"/>
        <v>14.23722375</v>
      </c>
      <c r="G18">
        <v>1.83</v>
      </c>
    </row>
    <row r="19" spans="1:7">
      <c r="C19">
        <v>0</v>
      </c>
      <c r="D19">
        <f>PRODUCT(B29:B30,C19)</f>
        <v>0</v>
      </c>
      <c r="F19">
        <f t="shared" si="0"/>
        <v>14.23722375</v>
      </c>
      <c r="G19">
        <v>1.83</v>
      </c>
    </row>
    <row r="20" spans="1:7">
      <c r="C20">
        <v>0</v>
      </c>
      <c r="D20">
        <f>PRODUCT(B29:B30,C20)</f>
        <v>0</v>
      </c>
      <c r="F20">
        <f t="shared" si="0"/>
        <v>14.23722375</v>
      </c>
      <c r="G20">
        <v>1.83</v>
      </c>
    </row>
    <row r="21" spans="1:7">
      <c r="C21">
        <v>0</v>
      </c>
      <c r="D21">
        <f>PRODUCT(B29:B30,C21)</f>
        <v>0</v>
      </c>
      <c r="F21">
        <f t="shared" si="0"/>
        <v>14.23722375</v>
      </c>
      <c r="G21">
        <v>1.83</v>
      </c>
    </row>
    <row r="22" spans="1:7">
      <c r="C22">
        <v>0</v>
      </c>
      <c r="D22">
        <f>PRODUCT(B29:B30,C22)</f>
        <v>0</v>
      </c>
      <c r="F22">
        <f t="shared" si="0"/>
        <v>14.23722375</v>
      </c>
      <c r="G22">
        <v>1.83</v>
      </c>
    </row>
    <row r="24" spans="1:7">
      <c r="A24" t="s">
        <v>321</v>
      </c>
    </row>
    <row r="25" spans="1:7">
      <c r="A25" t="s">
        <v>322</v>
      </c>
    </row>
    <row r="26" spans="1:7">
      <c r="A26" t="s">
        <v>323</v>
      </c>
    </row>
    <row r="27" spans="1:7">
      <c r="A27" t="s">
        <v>324</v>
      </c>
    </row>
    <row r="29" spans="1:7">
      <c r="A29" t="s">
        <v>325</v>
      </c>
      <c r="B29">
        <v>0.85</v>
      </c>
      <c r="C29" t="s">
        <v>326</v>
      </c>
    </row>
    <row r="30" spans="1:7">
      <c r="A30" t="s">
        <v>327</v>
      </c>
      <c r="B30">
        <v>2.2499999999999999E-2</v>
      </c>
      <c r="C30" t="s">
        <v>328</v>
      </c>
    </row>
    <row r="32" spans="1:7">
      <c r="A32" t="s">
        <v>329</v>
      </c>
    </row>
    <row r="38" spans="1:6">
      <c r="F38" t="s">
        <v>330</v>
      </c>
    </row>
    <row r="45" spans="1:6">
      <c r="A45" t="s">
        <v>307</v>
      </c>
    </row>
    <row r="47" spans="1:6">
      <c r="D47" t="s">
        <v>308</v>
      </c>
    </row>
    <row r="53" spans="1:8">
      <c r="A53" t="s">
        <v>309</v>
      </c>
      <c r="C53" t="s">
        <v>310</v>
      </c>
      <c r="D53" t="s">
        <v>311</v>
      </c>
      <c r="E53" t="s">
        <v>312</v>
      </c>
      <c r="F53" t="s">
        <v>313</v>
      </c>
      <c r="G53" t="s">
        <v>314</v>
      </c>
      <c r="H53" t="s">
        <v>315</v>
      </c>
    </row>
    <row r="54" spans="1:8">
      <c r="A54" t="s">
        <v>316</v>
      </c>
      <c r="B54" t="s">
        <v>317</v>
      </c>
    </row>
    <row r="55" spans="1:8">
      <c r="A55" t="s">
        <v>331</v>
      </c>
      <c r="B55" t="s">
        <v>332</v>
      </c>
      <c r="C55">
        <v>657.57</v>
      </c>
      <c r="D55">
        <f>PRODUCT(B71:B72,C55)</f>
        <v>12.57602625</v>
      </c>
      <c r="E55">
        <v>1</v>
      </c>
      <c r="F55">
        <f>PRODUCT(B71:B72,C55)</f>
        <v>12.57602625</v>
      </c>
      <c r="G55">
        <v>0.88</v>
      </c>
      <c r="H55">
        <v>150</v>
      </c>
    </row>
    <row r="56" spans="1:8">
      <c r="C56">
        <v>0</v>
      </c>
      <c r="D56">
        <f>PRODUCT(B71:B72,C56)</f>
        <v>0</v>
      </c>
      <c r="F56">
        <f t="shared" ref="F56:F64" si="1">SUM(D56,F55)</f>
        <v>12.57602625</v>
      </c>
      <c r="G56">
        <v>0.88</v>
      </c>
    </row>
    <row r="57" spans="1:8">
      <c r="C57">
        <v>0</v>
      </c>
      <c r="D57">
        <f>PRODUCT(B71:B72,C57)</f>
        <v>0</v>
      </c>
      <c r="F57">
        <f t="shared" si="1"/>
        <v>12.57602625</v>
      </c>
      <c r="G57">
        <v>1.83</v>
      </c>
    </row>
    <row r="58" spans="1:8">
      <c r="C58">
        <v>0</v>
      </c>
      <c r="D58">
        <f>PRODUCT(B71:B72,C58)</f>
        <v>0</v>
      </c>
      <c r="F58">
        <f t="shared" si="1"/>
        <v>12.57602625</v>
      </c>
      <c r="G58">
        <v>1.83</v>
      </c>
    </row>
    <row r="59" spans="1:8">
      <c r="C59">
        <v>0</v>
      </c>
      <c r="D59">
        <f>PRODUCT(B71:B72,C59)</f>
        <v>0</v>
      </c>
      <c r="F59">
        <f t="shared" si="1"/>
        <v>12.57602625</v>
      </c>
      <c r="G59">
        <v>1.83</v>
      </c>
    </row>
    <row r="60" spans="1:8">
      <c r="C60">
        <v>0</v>
      </c>
      <c r="D60">
        <f>PRODUCT(B71:B72,C60)</f>
        <v>0</v>
      </c>
      <c r="F60">
        <f t="shared" si="1"/>
        <v>12.57602625</v>
      </c>
      <c r="G60">
        <v>1.83</v>
      </c>
    </row>
    <row r="61" spans="1:8">
      <c r="C61">
        <v>0</v>
      </c>
      <c r="D61">
        <f>PRODUCT(B71:B72,C61)</f>
        <v>0</v>
      </c>
      <c r="F61">
        <f t="shared" si="1"/>
        <v>12.57602625</v>
      </c>
      <c r="G61">
        <v>1.83</v>
      </c>
    </row>
    <row r="62" spans="1:8">
      <c r="C62">
        <v>0</v>
      </c>
      <c r="D62">
        <f>PRODUCT(B71:B72,C62)</f>
        <v>0</v>
      </c>
      <c r="F62">
        <f t="shared" si="1"/>
        <v>12.57602625</v>
      </c>
      <c r="G62">
        <v>1.83</v>
      </c>
    </row>
    <row r="63" spans="1:8">
      <c r="C63">
        <v>0</v>
      </c>
      <c r="D63">
        <f>PRODUCT(B71:B72,C63)</f>
        <v>0</v>
      </c>
      <c r="F63">
        <f t="shared" si="1"/>
        <v>12.57602625</v>
      </c>
      <c r="G63">
        <v>1.83</v>
      </c>
    </row>
    <row r="64" spans="1:8">
      <c r="C64">
        <v>0</v>
      </c>
      <c r="D64">
        <f>PRODUCT(B71:B72,C64)</f>
        <v>0</v>
      </c>
      <c r="F64">
        <f t="shared" si="1"/>
        <v>12.57602625</v>
      </c>
      <c r="G64">
        <v>1.83</v>
      </c>
    </row>
    <row r="66" spans="1:6">
      <c r="A66" t="s">
        <v>321</v>
      </c>
    </row>
    <row r="67" spans="1:6">
      <c r="A67" t="s">
        <v>322</v>
      </c>
    </row>
    <row r="68" spans="1:6">
      <c r="A68" t="s">
        <v>323</v>
      </c>
    </row>
    <row r="69" spans="1:6">
      <c r="A69" t="s">
        <v>324</v>
      </c>
    </row>
    <row r="71" spans="1:6">
      <c r="A71" t="s">
        <v>325</v>
      </c>
      <c r="B71">
        <v>0.85</v>
      </c>
      <c r="C71" t="s">
        <v>326</v>
      </c>
    </row>
    <row r="72" spans="1:6">
      <c r="A72" t="s">
        <v>327</v>
      </c>
      <c r="B72">
        <v>2.2499999999999999E-2</v>
      </c>
      <c r="C72" t="s">
        <v>328</v>
      </c>
    </row>
    <row r="74" spans="1:6">
      <c r="A74" t="s">
        <v>329</v>
      </c>
    </row>
    <row r="80" spans="1:6">
      <c r="F80" t="s">
        <v>330</v>
      </c>
    </row>
    <row r="101" spans="1:9">
      <c r="A101" t="s">
        <v>307</v>
      </c>
    </row>
    <row r="103" spans="1:9">
      <c r="D103" t="s">
        <v>308</v>
      </c>
    </row>
    <row r="109" spans="1:9">
      <c r="A109" t="s">
        <v>309</v>
      </c>
      <c r="C109" t="s">
        <v>310</v>
      </c>
      <c r="D109" t="s">
        <v>311</v>
      </c>
      <c r="E109" t="s">
        <v>312</v>
      </c>
      <c r="F109" t="s">
        <v>313</v>
      </c>
      <c r="G109" t="s">
        <v>314</v>
      </c>
      <c r="H109" t="s">
        <v>315</v>
      </c>
    </row>
    <row r="110" spans="1:9">
      <c r="A110" t="s">
        <v>316</v>
      </c>
      <c r="B110" t="s">
        <v>317</v>
      </c>
    </row>
    <row r="111" spans="1:9">
      <c r="A111" t="s">
        <v>333</v>
      </c>
      <c r="B111" t="s">
        <v>334</v>
      </c>
      <c r="C111">
        <v>842.32</v>
      </c>
      <c r="D111">
        <f>PRODUCT(B127:B128,C111)</f>
        <v>16.109370000000002</v>
      </c>
      <c r="E111">
        <v>0.5</v>
      </c>
      <c r="F111">
        <f>PRODUCT(B127:B128,C111)</f>
        <v>16.109370000000002</v>
      </c>
      <c r="G111">
        <v>0.75</v>
      </c>
      <c r="H111">
        <v>200</v>
      </c>
      <c r="I111" t="s">
        <v>335</v>
      </c>
    </row>
    <row r="112" spans="1:9">
      <c r="A112" t="s">
        <v>334</v>
      </c>
      <c r="B112" t="s">
        <v>336</v>
      </c>
      <c r="C112">
        <v>416.84</v>
      </c>
      <c r="D112">
        <f>PRODUCT(B127:B128,C112)</f>
        <v>7.9720649999999997</v>
      </c>
      <c r="E112">
        <v>0.5</v>
      </c>
      <c r="F112">
        <f t="shared" ref="F112:F120" si="2">SUM(D112,F111)</f>
        <v>24.081435000000003</v>
      </c>
      <c r="G112">
        <v>0.87</v>
      </c>
      <c r="H112">
        <v>250</v>
      </c>
      <c r="I112" t="s">
        <v>335</v>
      </c>
    </row>
    <row r="113" spans="1:9">
      <c r="A113" t="s">
        <v>336</v>
      </c>
      <c r="B113" t="s">
        <v>332</v>
      </c>
      <c r="C113">
        <v>106.18</v>
      </c>
      <c r="D113">
        <f>PRODUCT(B127:B128,C113)</f>
        <v>2.0306925000000002</v>
      </c>
      <c r="E113">
        <v>0.5</v>
      </c>
      <c r="F113">
        <f t="shared" si="2"/>
        <v>26.112127500000003</v>
      </c>
      <c r="G113">
        <v>0.87</v>
      </c>
      <c r="H113">
        <v>250</v>
      </c>
    </row>
    <row r="114" spans="1:9">
      <c r="A114" t="s">
        <v>332</v>
      </c>
      <c r="B114" t="s">
        <v>337</v>
      </c>
      <c r="C114">
        <v>2146.25</v>
      </c>
      <c r="D114">
        <f>PRODUCT(B127:B128,C114)</f>
        <v>41.047031249999996</v>
      </c>
      <c r="E114">
        <v>0.8</v>
      </c>
      <c r="F114">
        <f t="shared" si="2"/>
        <v>67.159158750000003</v>
      </c>
      <c r="G114">
        <v>1.24</v>
      </c>
      <c r="H114">
        <v>300</v>
      </c>
    </row>
    <row r="115" spans="1:9">
      <c r="A115" t="s">
        <v>337</v>
      </c>
      <c r="B115" t="s">
        <v>338</v>
      </c>
      <c r="C115">
        <v>495.82</v>
      </c>
      <c r="D115">
        <f>PRODUCT(B127:B128,C115)</f>
        <v>9.4825575000000004</v>
      </c>
      <c r="E115">
        <v>0.8</v>
      </c>
      <c r="F115">
        <f t="shared" si="2"/>
        <v>76.641716250000002</v>
      </c>
      <c r="G115">
        <v>1.24</v>
      </c>
      <c r="H115">
        <v>300</v>
      </c>
      <c r="I115" t="s">
        <v>335</v>
      </c>
    </row>
    <row r="116" spans="1:9">
      <c r="A116" t="s">
        <v>338</v>
      </c>
      <c r="B116" t="s">
        <v>339</v>
      </c>
      <c r="C116">
        <v>995.34</v>
      </c>
      <c r="D116">
        <f>PRODUCT(B127:B128,C116)</f>
        <v>19.035877500000002</v>
      </c>
      <c r="E116">
        <v>0.8</v>
      </c>
      <c r="F116">
        <f t="shared" si="2"/>
        <v>95.67759375</v>
      </c>
      <c r="G116">
        <v>1.38</v>
      </c>
      <c r="H116">
        <v>350</v>
      </c>
    </row>
    <row r="117" spans="1:9">
      <c r="C117">
        <v>0</v>
      </c>
      <c r="D117">
        <f>PRODUCT(B127:B128,C117)</f>
        <v>0</v>
      </c>
      <c r="F117">
        <f t="shared" si="2"/>
        <v>95.67759375</v>
      </c>
      <c r="G117">
        <v>1.83</v>
      </c>
    </row>
    <row r="118" spans="1:9">
      <c r="C118">
        <v>0</v>
      </c>
      <c r="D118">
        <f>PRODUCT(B127:B128,C118)</f>
        <v>0</v>
      </c>
      <c r="F118">
        <f t="shared" si="2"/>
        <v>95.67759375</v>
      </c>
      <c r="G118">
        <v>1.83</v>
      </c>
    </row>
    <row r="119" spans="1:9">
      <c r="C119">
        <v>0</v>
      </c>
      <c r="D119">
        <f>PRODUCT(B127:B128,C119)</f>
        <v>0</v>
      </c>
      <c r="F119">
        <f t="shared" si="2"/>
        <v>95.67759375</v>
      </c>
      <c r="G119">
        <v>1.83</v>
      </c>
    </row>
    <row r="120" spans="1:9">
      <c r="C120">
        <v>0</v>
      </c>
      <c r="D120">
        <f>PRODUCT(B127:B128,C120)</f>
        <v>0</v>
      </c>
      <c r="F120">
        <f t="shared" si="2"/>
        <v>95.67759375</v>
      </c>
      <c r="G120">
        <v>1.83</v>
      </c>
    </row>
    <row r="122" spans="1:9">
      <c r="A122" t="s">
        <v>321</v>
      </c>
    </row>
    <row r="123" spans="1:9">
      <c r="A123" t="s">
        <v>322</v>
      </c>
    </row>
    <row r="124" spans="1:9">
      <c r="A124" t="s">
        <v>323</v>
      </c>
    </row>
    <row r="125" spans="1:9">
      <c r="A125" t="s">
        <v>324</v>
      </c>
    </row>
    <row r="127" spans="1:9">
      <c r="A127" t="s">
        <v>325</v>
      </c>
      <c r="B127">
        <v>0.85</v>
      </c>
      <c r="C127" t="s">
        <v>326</v>
      </c>
    </row>
    <row r="128" spans="1:9">
      <c r="A128" t="s">
        <v>327</v>
      </c>
      <c r="B128">
        <v>2.2499999999999999E-2</v>
      </c>
      <c r="C128" t="s">
        <v>328</v>
      </c>
    </row>
    <row r="130" spans="1:6">
      <c r="A130" t="s">
        <v>329</v>
      </c>
    </row>
    <row r="136" spans="1:6">
      <c r="F136" t="s">
        <v>330</v>
      </c>
    </row>
    <row r="158" spans="1:4">
      <c r="A158" t="s">
        <v>307</v>
      </c>
    </row>
    <row r="160" spans="1:4">
      <c r="D160" t="s">
        <v>308</v>
      </c>
    </row>
    <row r="166" spans="1:8">
      <c r="A166" t="s">
        <v>309</v>
      </c>
      <c r="C166" t="s">
        <v>310</v>
      </c>
      <c r="D166" t="s">
        <v>311</v>
      </c>
      <c r="E166" t="s">
        <v>312</v>
      </c>
      <c r="F166" t="s">
        <v>313</v>
      </c>
      <c r="G166" t="s">
        <v>314</v>
      </c>
      <c r="H166" t="s">
        <v>315</v>
      </c>
    </row>
    <row r="167" spans="1:8">
      <c r="A167" t="s">
        <v>316</v>
      </c>
      <c r="B167" t="s">
        <v>317</v>
      </c>
    </row>
    <row r="168" spans="1:8">
      <c r="C168">
        <v>0</v>
      </c>
      <c r="D168">
        <f>PRODUCT(B184:B185,C168)</f>
        <v>0</v>
      </c>
      <c r="F168">
        <f>PRODUCT(B184:B185,C168)</f>
        <v>0</v>
      </c>
      <c r="G168">
        <v>0.75</v>
      </c>
    </row>
    <row r="169" spans="1:8">
      <c r="C169">
        <v>0</v>
      </c>
      <c r="D169">
        <f>PRODUCT(B184:B185,C169)</f>
        <v>0</v>
      </c>
      <c r="F169">
        <f t="shared" ref="F169:F177" si="3">SUM(D169,F168)</f>
        <v>0</v>
      </c>
      <c r="G169">
        <v>0.87</v>
      </c>
    </row>
    <row r="170" spans="1:8">
      <c r="C170">
        <v>0</v>
      </c>
      <c r="D170">
        <f>PRODUCT(B184:B185,C170)</f>
        <v>0</v>
      </c>
      <c r="F170">
        <f t="shared" si="3"/>
        <v>0</v>
      </c>
      <c r="G170">
        <v>0.87</v>
      </c>
    </row>
    <row r="171" spans="1:8">
      <c r="C171">
        <v>0</v>
      </c>
      <c r="D171">
        <f>PRODUCT(B184:B185,C171)</f>
        <v>0</v>
      </c>
      <c r="F171">
        <f t="shared" si="3"/>
        <v>0</v>
      </c>
      <c r="G171">
        <v>1.24</v>
      </c>
    </row>
    <row r="172" spans="1:8">
      <c r="C172">
        <v>0</v>
      </c>
      <c r="D172">
        <f>PRODUCT(B184:B185,C172)</f>
        <v>0</v>
      </c>
      <c r="F172">
        <f t="shared" si="3"/>
        <v>0</v>
      </c>
      <c r="G172">
        <v>1.24</v>
      </c>
    </row>
    <row r="173" spans="1:8">
      <c r="C173">
        <v>0</v>
      </c>
      <c r="D173">
        <f>PRODUCT(B184:B185,C173)</f>
        <v>0</v>
      </c>
      <c r="F173">
        <f t="shared" si="3"/>
        <v>0</v>
      </c>
      <c r="G173">
        <v>1.38</v>
      </c>
    </row>
    <row r="174" spans="1:8">
      <c r="C174">
        <v>0</v>
      </c>
      <c r="D174">
        <f>PRODUCT(B184:B185,C174)</f>
        <v>0</v>
      </c>
      <c r="F174">
        <f t="shared" si="3"/>
        <v>0</v>
      </c>
      <c r="G174">
        <v>1.83</v>
      </c>
    </row>
    <row r="175" spans="1:8">
      <c r="C175">
        <v>0</v>
      </c>
      <c r="D175">
        <f>PRODUCT(B184:B185,C175)</f>
        <v>0</v>
      </c>
      <c r="F175">
        <f t="shared" si="3"/>
        <v>0</v>
      </c>
      <c r="G175">
        <v>1.83</v>
      </c>
    </row>
    <row r="176" spans="1:8">
      <c r="C176">
        <v>0</v>
      </c>
      <c r="D176">
        <f>PRODUCT(B184:B185,C176)</f>
        <v>0</v>
      </c>
      <c r="F176">
        <f t="shared" si="3"/>
        <v>0</v>
      </c>
      <c r="G176">
        <v>1.83</v>
      </c>
    </row>
    <row r="177" spans="1:7">
      <c r="C177">
        <v>0</v>
      </c>
      <c r="D177">
        <f>PRODUCT(B184:B185,C177)</f>
        <v>0</v>
      </c>
      <c r="F177">
        <f t="shared" si="3"/>
        <v>0</v>
      </c>
      <c r="G177">
        <v>1.83</v>
      </c>
    </row>
    <row r="179" spans="1:7">
      <c r="A179" t="s">
        <v>321</v>
      </c>
    </row>
    <row r="180" spans="1:7">
      <c r="A180" t="s">
        <v>322</v>
      </c>
    </row>
    <row r="181" spans="1:7">
      <c r="A181" t="s">
        <v>323</v>
      </c>
    </row>
    <row r="182" spans="1:7">
      <c r="A182" t="s">
        <v>324</v>
      </c>
    </row>
    <row r="184" spans="1:7">
      <c r="A184" t="s">
        <v>325</v>
      </c>
      <c r="B184">
        <v>0.85</v>
      </c>
      <c r="C184" t="s">
        <v>326</v>
      </c>
    </row>
    <row r="185" spans="1:7">
      <c r="A185" t="s">
        <v>327</v>
      </c>
      <c r="B185">
        <v>2.2499999999999999E-2</v>
      </c>
      <c r="C185" t="s">
        <v>328</v>
      </c>
    </row>
    <row r="187" spans="1:7">
      <c r="A187" t="s">
        <v>329</v>
      </c>
    </row>
    <row r="193" spans="6:6">
      <c r="F193" t="s">
        <v>330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 deo</vt:lpstr>
      <vt:lpstr>INSTALACIJE</vt:lpstr>
      <vt:lpstr>Septicka jama</vt:lpstr>
      <vt:lpstr>Zbirna rekapitulacija</vt:lpstr>
      <vt:lpstr>Specifikacija</vt:lpstr>
      <vt:lpstr>Proracuni ViK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</dc:creator>
  <cp:lastModifiedBy>Dragan</cp:lastModifiedBy>
  <dcterms:created xsi:type="dcterms:W3CDTF">2015-02-05T18:01:06Z</dcterms:created>
  <dcterms:modified xsi:type="dcterms:W3CDTF">2015-02-05T18:01:07Z</dcterms:modified>
</cp:coreProperties>
</file>